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14 Bucava\CSI 073 Ldvn\"/>
    </mc:Choice>
  </mc:AlternateContent>
  <xr:revisionPtr revIDLastSave="0" documentId="13_ncr:1_{9DC43037-ECD0-4A04-9108-036A753B5CF6}" xr6:coauthVersionLast="47" xr6:coauthVersionMax="47" xr10:uidLastSave="{00000000-0000-0000-0000-000000000000}"/>
  <bookViews>
    <workbookView xWindow="780" yWindow="780" windowWidth="20295" windowHeight="20415" xr2:uid="{00000000-000D-0000-FFFF-FFFF00000000}"/>
  </bookViews>
  <sheets>
    <sheet name="ДВН - Скопје" sheetId="13" r:id="rId1"/>
    <sheet name="ДВН - Битола" sheetId="8" r:id="rId2"/>
    <sheet name="ДВН - Кичево" sheetId="15" r:id="rId3"/>
    <sheet name="ДВН - Куманово" sheetId="16" r:id="rId4"/>
    <sheet name="ДВН - Опсег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8" l="1"/>
  <c r="T9" i="8"/>
  <c r="T10" i="8"/>
  <c r="T11" i="8"/>
  <c r="T4" i="8"/>
  <c r="T5" i="8"/>
  <c r="T6" i="8"/>
  <c r="T7" i="8"/>
  <c r="D43" i="16"/>
  <c r="E43" i="16"/>
  <c r="F43" i="16"/>
  <c r="G43" i="16"/>
  <c r="H43" i="16"/>
  <c r="I43" i="16"/>
  <c r="J43" i="16"/>
  <c r="K43" i="16"/>
  <c r="L43" i="16"/>
  <c r="M43" i="16"/>
  <c r="N43" i="16"/>
  <c r="O43" i="16"/>
  <c r="P43" i="16"/>
  <c r="D44" i="16"/>
  <c r="E44" i="16"/>
  <c r="F44" i="16"/>
  <c r="G44" i="16"/>
  <c r="H44" i="16"/>
  <c r="I44" i="16"/>
  <c r="J44" i="16"/>
  <c r="K44" i="16"/>
  <c r="L44" i="16"/>
  <c r="M44" i="16"/>
  <c r="N44" i="16"/>
  <c r="O44" i="16"/>
  <c r="P44" i="16"/>
  <c r="D45" i="16"/>
  <c r="E45" i="16"/>
  <c r="F45" i="16"/>
  <c r="G45" i="16"/>
  <c r="H45" i="16"/>
  <c r="I45" i="16"/>
  <c r="J45" i="16"/>
  <c r="K45" i="16"/>
  <c r="L45" i="16"/>
  <c r="M45" i="16"/>
  <c r="N45" i="16"/>
  <c r="O45" i="16"/>
  <c r="P45" i="16"/>
  <c r="D46" i="16"/>
  <c r="E46" i="16"/>
  <c r="F46" i="16"/>
  <c r="G46" i="16"/>
  <c r="H46" i="16"/>
  <c r="I46" i="16"/>
  <c r="J46" i="16"/>
  <c r="K46" i="16"/>
  <c r="L46" i="16"/>
  <c r="M46" i="16"/>
  <c r="N46" i="16"/>
  <c r="O46" i="16"/>
  <c r="P46" i="16"/>
  <c r="D47" i="16"/>
  <c r="E47" i="16"/>
  <c r="F47" i="16"/>
  <c r="G47" i="16"/>
  <c r="H47" i="16"/>
  <c r="I47" i="16"/>
  <c r="J47" i="16"/>
  <c r="K47" i="16"/>
  <c r="L47" i="16"/>
  <c r="M47" i="16"/>
  <c r="N47" i="16"/>
  <c r="O47" i="16"/>
  <c r="P47" i="16"/>
  <c r="E48" i="16"/>
  <c r="F48" i="16"/>
  <c r="G48" i="16"/>
  <c r="H48" i="16"/>
  <c r="I48" i="16"/>
  <c r="J48" i="16"/>
  <c r="K48" i="16"/>
  <c r="L48" i="16"/>
  <c r="M48" i="16"/>
  <c r="N48" i="16"/>
  <c r="O48" i="16"/>
  <c r="P48" i="16"/>
  <c r="E49" i="16"/>
  <c r="F49" i="16"/>
  <c r="G49" i="16"/>
  <c r="H49" i="16"/>
  <c r="I49" i="16"/>
  <c r="J49" i="16"/>
  <c r="K49" i="16"/>
  <c r="L49" i="16"/>
  <c r="M49" i="16"/>
  <c r="N49" i="16"/>
  <c r="O49" i="16"/>
  <c r="P49" i="16"/>
  <c r="E50" i="16"/>
  <c r="F50" i="16"/>
  <c r="G50" i="16"/>
  <c r="H50" i="16"/>
  <c r="I50" i="16"/>
  <c r="J50" i="16"/>
  <c r="K50" i="16"/>
  <c r="L50" i="16"/>
  <c r="M50" i="16"/>
  <c r="N50" i="16"/>
  <c r="O50" i="16"/>
  <c r="P50" i="16"/>
  <c r="E51" i="16"/>
  <c r="F51" i="16"/>
  <c r="G51" i="16"/>
  <c r="H51" i="16"/>
  <c r="I51" i="16"/>
  <c r="J51" i="16"/>
  <c r="K51" i="16"/>
  <c r="L51" i="16"/>
  <c r="M51" i="16"/>
  <c r="N51" i="16"/>
  <c r="O51" i="16"/>
  <c r="P51" i="16"/>
  <c r="E52" i="16"/>
  <c r="F52" i="16"/>
  <c r="G52" i="16"/>
  <c r="H52" i="16"/>
  <c r="I52" i="16"/>
  <c r="J52" i="16"/>
  <c r="K52" i="16"/>
  <c r="L52" i="16"/>
  <c r="M52" i="16"/>
  <c r="N52" i="16"/>
  <c r="O52" i="16"/>
  <c r="P52" i="16"/>
  <c r="D44" i="14"/>
  <c r="D42" i="14"/>
  <c r="S13" i="16"/>
  <c r="U12" i="15"/>
  <c r="X13" i="8"/>
  <c r="E16" i="14" l="1"/>
  <c r="C16" i="14"/>
  <c r="D11" i="14" s="1"/>
  <c r="C35" i="14" l="1"/>
  <c r="C31" i="14"/>
  <c r="G16" i="14" l="1"/>
  <c r="I16" i="14"/>
  <c r="C32" i="14"/>
  <c r="C33" i="14"/>
  <c r="C34" i="14"/>
  <c r="C36" i="14"/>
  <c r="C37" i="14"/>
  <c r="C38" i="14"/>
  <c r="C39" i="14"/>
  <c r="C40" i="14" l="1"/>
  <c r="D31" i="14" s="1"/>
  <c r="J11" i="14" l="1"/>
  <c r="H8" i="14"/>
  <c r="F10" i="14"/>
  <c r="J14" i="14" l="1"/>
  <c r="H10" i="14"/>
  <c r="H15" i="14"/>
  <c r="H14" i="14"/>
  <c r="H11" i="14"/>
  <c r="J10" i="14"/>
  <c r="F9" i="14"/>
  <c r="F8" i="14"/>
  <c r="J13" i="14"/>
  <c r="J9" i="14"/>
  <c r="J8" i="14"/>
  <c r="F13" i="14"/>
  <c r="F7" i="14"/>
  <c r="F12" i="14"/>
  <c r="F15" i="14"/>
  <c r="F11" i="14"/>
  <c r="H13" i="14"/>
  <c r="H9" i="14"/>
  <c r="J7" i="14"/>
  <c r="J12" i="14"/>
  <c r="F14" i="14"/>
  <c r="H7" i="14"/>
  <c r="H12" i="14"/>
  <c r="J15" i="14"/>
  <c r="D15" i="14"/>
  <c r="H16" i="14" l="1"/>
  <c r="F16" i="14"/>
  <c r="J16" i="14"/>
  <c r="D7" i="14"/>
  <c r="D9" i="14"/>
  <c r="D13" i="14"/>
  <c r="D8" i="14"/>
  <c r="D10" i="14"/>
  <c r="D12" i="14"/>
  <c r="D14" i="14"/>
  <c r="D16" i="14" l="1"/>
  <c r="D35" i="14"/>
  <c r="D36" i="14"/>
  <c r="D33" i="14"/>
  <c r="D39" i="14"/>
  <c r="D37" i="14"/>
  <c r="D38" i="14"/>
  <c r="D34" i="14"/>
  <c r="D32" i="14"/>
  <c r="D40" i="14" l="1"/>
</calcChain>
</file>

<file path=xl/sharedStrings.xml><?xml version="1.0" encoding="utf-8"?>
<sst xmlns="http://schemas.openxmlformats.org/spreadsheetml/2006/main" count="136" uniqueCount="72">
  <si>
    <t>бул “1-ви Мај“- ул “Мирче Ацев“ 
Двор на Гимназија Ј.Б. Тито</t>
  </si>
  <si>
    <t xml:space="preserve">ул “Иван Милутиновиќ“ - ул “Прилепска“ </t>
  </si>
  <si>
    <t>ул “ Партизанска“  - ул “ АСНОМ“ 
Двор на Клиничка болница</t>
  </si>
  <si>
    <t xml:space="preserve">ул “ Борис Кидрич“  - ул “ Никола Тесла“ </t>
  </si>
  <si>
    <t xml:space="preserve">ул “ Партизанска“  - ул “ Питу Гули“ </t>
  </si>
  <si>
    <t>ул “Карпош“ - ул “ 4-ти Ноември“ 
Двор на детска градинка “Вангел Мајорот“</t>
  </si>
  <si>
    <t xml:space="preserve">ул “Јадранска“ - ул “ Боривоје Радисављевиќ“ </t>
  </si>
  <si>
    <t>ул “ Партизанска“  - ул “ Маршал Тито“ 
спортска сала “Младост“</t>
  </si>
  <si>
    <t>ул “Иван Милутиновиќ“ - ул “Столарска“ двор на Здравствен дом</t>
  </si>
  <si>
    <t>% по ранг</t>
  </si>
  <si>
    <t>45-50</t>
  </si>
  <si>
    <t>50-55</t>
  </si>
  <si>
    <t>55-60</t>
  </si>
  <si>
    <t>60-65</t>
  </si>
  <si>
    <t>65-70</t>
  </si>
  <si>
    <t>70-75</t>
  </si>
  <si>
    <t>75-80</t>
  </si>
  <si>
    <t xml:space="preserve">WHO - ГВ Lдвн dB(A) </t>
  </si>
  <si>
    <t>Мерни Места</t>
  </si>
  <si>
    <t>р.б.</t>
  </si>
  <si>
    <t>Извор на податоци: Центар за јавно здравје Скопје</t>
  </si>
  <si>
    <t>Извор на податоци: Центар за јавно здравје Битола</t>
  </si>
  <si>
    <t>бул. Кочо Рацин - бул. 11 Октомври - Црвен крст на Република Македонија</t>
  </si>
  <si>
    <t xml:space="preserve">бул.Климент Охродски - бул. Партизански одреди - Соборен Храм на МПЦ Свети Климент Охридски </t>
  </si>
  <si>
    <t>СУГС Гимназија Јосип Броз Тито - ул. Димитрие Чуповски бб</t>
  </si>
  <si>
    <t xml:space="preserve">Клинички центар - Мајка Тереза - ЈЗУ Клиника за кардиологија - бул.Водњанска бр.17 </t>
  </si>
  <si>
    <t xml:space="preserve">ул.Борис Трајковски - ул.Христо Татарчев - Комерцијална Банка АД Скопје </t>
  </si>
  <si>
    <t>Градинака ЈУДГ 8 Март - ул.Кавалска бр.3 - нас.Пржино</t>
  </si>
  <si>
    <t>бул.Јане Сандански - бул.Србија - Плоштад Јане Сандански</t>
  </si>
  <si>
    <t xml:space="preserve">бул.Александар Македонски - ул.16-та Македонска Бригада - Тутунска банка - филијала Автокоманда </t>
  </si>
  <si>
    <t xml:space="preserve">ул Џон Кенеди - ул.Христијан Тодоровски Карпош - Веро </t>
  </si>
  <si>
    <t xml:space="preserve">Градинка ЈУДГ Снежана - ул.Џон Кенеди бр.1 - нас.Топанско Поле </t>
  </si>
  <si>
    <t xml:space="preserve">Градинка Наум Наумовски Борче - ул.Борка Талевски бр.50 - позади Универзална сала </t>
  </si>
  <si>
    <t xml:space="preserve">бул.Партизански Одреди - бул.8 Септември - Партизански Одреди 87 </t>
  </si>
  <si>
    <t>Градинка Орце Николов - ул.Драгиша Мишовиќ бб - нас.Карпош</t>
  </si>
  <si>
    <t>Реонски парк - Ѓорче Петров</t>
  </si>
  <si>
    <t>Lдвн dB(A)</t>
  </si>
  <si>
    <t>&lt;45</t>
  </si>
  <si>
    <t>&gt;80</t>
  </si>
  <si>
    <t>Магистрален пат - 
дирекција Тајмишта</t>
  </si>
  <si>
    <t>Крстосница Магистрален пат
М. Брод - Жито Караорман</t>
  </si>
  <si>
    <t>Крстосница ул “11 Септември“ - 
МВР Кичево</t>
  </si>
  <si>
    <t>Крстосница хотел Арабела
- Бела Кула</t>
  </si>
  <si>
    <t>Крстосница Гиманазија - 
бенз. пумпа “Пуцко петрол“</t>
  </si>
  <si>
    <t>Крстосница Медицински 
центар - Мост 1</t>
  </si>
  <si>
    <t>Крстосница Плоштад -
 хотел Унион</t>
  </si>
  <si>
    <t>WHO - ГВ Lдвн dB(A)</t>
  </si>
  <si>
    <t>Крстосница на ул III МУБ - ул Гоце Делчев и ул. Бајрам Шабани</t>
  </si>
  <si>
    <t>Крстосница кај автобуска станица ул Октомвриска Револуција и ул Доне Божинов</t>
  </si>
  <si>
    <t>Крстосница кај Турска пекара ул Тоде Думба и ул Лесковачка и ул Титова Митровачка</t>
  </si>
  <si>
    <t>Крстосница кај болница ул 11 Октомври и ул Сава Ковачевиќ</t>
  </si>
  <si>
    <t>Крстосница кај ОУ Веларезими ул Тоде Мендол и ул Благе Илиев Гуне</t>
  </si>
  <si>
    <t>Крстосница на ул. Н Револуција-ул Кирил и Методиј</t>
  </si>
  <si>
    <t>Крстосница на ул. Октомвриска Револуција-ул Иво Лола Рибар -ул. Ѓорче Петров</t>
  </si>
  <si>
    <t>Крстосница на ул. Борис Кидрич -ул. Гоце Делчев</t>
  </si>
  <si>
    <t>Крстосница на ул. Братство Единство -ул. 11 Октомври</t>
  </si>
  <si>
    <t>Крстосница на ул. Народна Револуција -ул. Тонко Димков</t>
  </si>
  <si>
    <t>Табела 1. Интензитет на бучава во животната средина во Скопје за основниот индикатор Lдвн во dB(A)</t>
  </si>
  <si>
    <t>Табела 2. Интензитет на бучава во животната средина во Битола за основниот индикатор Lдвн во dB(A)</t>
  </si>
  <si>
    <t>Табела 3. Интензитет на бучава во животната средина во Кичево за основниот индикатор Lдвн во dB(A)</t>
  </si>
  <si>
    <t>Табела 4. Интензитет на бучава во животната средина во Куманово за основниот индикатор Lдвн во dB(A)</t>
  </si>
  <si>
    <t>Извор на податоци: Центар за јавно здравје Куманово</t>
  </si>
  <si>
    <t>Табела 5. Процентуална распределба на интензитетот на бучава за период ден, вечер, ноќ (едно деноноќие), според опсегот на бучава, по градови и вкупно</t>
  </si>
  <si>
    <t>број на мерења</t>
  </si>
  <si>
    <t>Скопје</t>
  </si>
  <si>
    <t>Битола</t>
  </si>
  <si>
    <t>Кичево</t>
  </si>
  <si>
    <t>Куманово</t>
  </si>
  <si>
    <t>вкупно</t>
  </si>
  <si>
    <t xml:space="preserve">Опсег </t>
  </si>
  <si>
    <t>Вкупно сите градови</t>
  </si>
  <si>
    <t>Извор на податоци: Центар за јавно здравје Кичево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</si>
</sst>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9"/>
      <name val="Calibri"/>
      <family val="2"/>
      <scheme val="minor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rgb="FF1E1E1E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0"/>
  </cellStyleXfs>
  <cellXfs count="4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17" applyFont="1"/>
    <xf numFmtId="0" fontId="5" fillId="0" borderId="0" xfId="17" applyFont="1"/>
    <xf numFmtId="0" fontId="7" fillId="0" borderId="0" xfId="17" applyFont="1"/>
    <xf numFmtId="0" fontId="11" fillId="0" borderId="0" xfId="17" applyFont="1" applyAlignment="1">
      <alignment horizontal="left" vertical="top" wrapText="1"/>
    </xf>
    <xf numFmtId="0" fontId="6" fillId="0" borderId="0" xfId="17" applyFont="1"/>
    <xf numFmtId="0" fontId="8" fillId="0" borderId="0" xfId="17" applyFont="1"/>
    <xf numFmtId="164" fontId="4" fillId="0" borderId="0" xfId="17" applyNumberFormat="1" applyFont="1"/>
    <xf numFmtId="0" fontId="8" fillId="0" borderId="0" xfId="0" applyFont="1"/>
    <xf numFmtId="0" fontId="10" fillId="0" borderId="0" xfId="0" applyFont="1" applyAlignment="1">
      <alignment horizontal="center" vertical="center"/>
    </xf>
    <xf numFmtId="0" fontId="4" fillId="0" borderId="1" xfId="17" applyFont="1" applyBorder="1"/>
    <xf numFmtId="0" fontId="8" fillId="0" borderId="1" xfId="17" applyFont="1" applyBorder="1"/>
    <xf numFmtId="164" fontId="4" fillId="0" borderId="1" xfId="16" applyNumberFormat="1" applyFont="1" applyBorder="1"/>
    <xf numFmtId="164" fontId="4" fillId="0" borderId="1" xfId="17" applyNumberFormat="1" applyFont="1" applyBorder="1"/>
    <xf numFmtId="0" fontId="8" fillId="0" borderId="1" xfId="17" applyFont="1" applyBorder="1" applyAlignment="1">
      <alignment horizontal="center" vertical="center" wrapText="1"/>
    </xf>
    <xf numFmtId="0" fontId="4" fillId="0" borderId="1" xfId="17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2" fontId="12" fillId="0" borderId="1" xfId="0" applyNumberFormat="1" applyFont="1" applyBorder="1"/>
    <xf numFmtId="2" fontId="13" fillId="0" borderId="1" xfId="0" applyNumberFormat="1" applyFont="1" applyBorder="1"/>
    <xf numFmtId="2" fontId="4" fillId="0" borderId="0" xfId="0" applyNumberFormat="1" applyFont="1"/>
    <xf numFmtId="0" fontId="4" fillId="0" borderId="1" xfId="0" applyFont="1" applyBorder="1" applyAlignment="1">
      <alignment wrapText="1"/>
    </xf>
    <xf numFmtId="0" fontId="8" fillId="4" borderId="1" xfId="17" applyFont="1" applyFill="1" applyBorder="1"/>
    <xf numFmtId="0" fontId="8" fillId="2" borderId="1" xfId="17" applyFont="1" applyFill="1" applyBorder="1"/>
    <xf numFmtId="0" fontId="8" fillId="3" borderId="1" xfId="17" applyFont="1" applyFill="1" applyBorder="1"/>
    <xf numFmtId="0" fontId="8" fillId="5" borderId="1" xfId="17" applyFont="1" applyFill="1" applyBorder="1"/>
    <xf numFmtId="0" fontId="8" fillId="6" borderId="1" xfId="17" applyFont="1" applyFill="1" applyBorder="1"/>
    <xf numFmtId="0" fontId="4" fillId="0" borderId="0" xfId="17" applyFont="1" applyAlignment="1">
      <alignment wrapText="1"/>
    </xf>
    <xf numFmtId="2" fontId="4" fillId="0" borderId="0" xfId="17" applyNumberFormat="1" applyFont="1"/>
    <xf numFmtId="2" fontId="14" fillId="0" borderId="0" xfId="0" applyNumberFormat="1" applyFont="1"/>
    <xf numFmtId="2" fontId="5" fillId="0" borderId="0" xfId="0" applyNumberFormat="1" applyFont="1"/>
    <xf numFmtId="0" fontId="8" fillId="7" borderId="1" xfId="17" applyFont="1" applyFill="1" applyBorder="1"/>
    <xf numFmtId="0" fontId="8" fillId="8" borderId="1" xfId="17" applyFont="1" applyFill="1" applyBorder="1"/>
    <xf numFmtId="0" fontId="8" fillId="9" borderId="1" xfId="17" applyFont="1" applyFill="1" applyBorder="1"/>
    <xf numFmtId="0" fontId="8" fillId="10" borderId="1" xfId="17" applyFont="1" applyFill="1" applyBorder="1"/>
    <xf numFmtId="2" fontId="7" fillId="0" borderId="0" xfId="17" applyNumberFormat="1" applyFont="1"/>
    <xf numFmtId="2" fontId="8" fillId="0" borderId="0" xfId="17" applyNumberFormat="1" applyFont="1"/>
    <xf numFmtId="0" fontId="8" fillId="0" borderId="1" xfId="17" applyFont="1" applyBorder="1" applyAlignment="1">
      <alignment horizontal="center" vertical="center" wrapText="1"/>
    </xf>
  </cellXfs>
  <cellStyles count="18">
    <cellStyle name="Normal" xfId="0" builtinId="0"/>
    <cellStyle name="Normal 10" xfId="9" xr:uid="{00000000-0005-0000-0000-000001000000}"/>
    <cellStyle name="Normal 11" xfId="10" xr:uid="{00000000-0005-0000-0000-000002000000}"/>
    <cellStyle name="Normal 12" xfId="11" xr:uid="{00000000-0005-0000-0000-000003000000}"/>
    <cellStyle name="Normal 13" xfId="12" xr:uid="{00000000-0005-0000-0000-000004000000}"/>
    <cellStyle name="Normal 14" xfId="13" xr:uid="{00000000-0005-0000-0000-000005000000}"/>
    <cellStyle name="Normal 15" xfId="14" xr:uid="{00000000-0005-0000-0000-000006000000}"/>
    <cellStyle name="Normal 16" xfId="15" xr:uid="{00000000-0005-0000-0000-000007000000}"/>
    <cellStyle name="Normal 17" xfId="17" xr:uid="{00000000-0005-0000-0000-000008000000}"/>
    <cellStyle name="Normal 2" xfId="1" xr:uid="{00000000-0005-0000-0000-000009000000}"/>
    <cellStyle name="Normal 3" xfId="2" xr:uid="{00000000-0005-0000-0000-00000A000000}"/>
    <cellStyle name="Normal 4" xfId="3" xr:uid="{00000000-0005-0000-0000-00000B000000}"/>
    <cellStyle name="Normal 5" xfId="4" xr:uid="{00000000-0005-0000-0000-00000C000000}"/>
    <cellStyle name="Normal 6" xfId="5" xr:uid="{00000000-0005-0000-0000-00000D000000}"/>
    <cellStyle name="Normal 7" xfId="6" xr:uid="{00000000-0005-0000-0000-00000E000000}"/>
    <cellStyle name="Normal 8" xfId="7" xr:uid="{00000000-0005-0000-0000-00000F000000}"/>
    <cellStyle name="Normal 9" xfId="8" xr:uid="{00000000-0005-0000-0000-000010000000}"/>
    <cellStyle name="Percent" xfId="16" builtinId="5"/>
  </cellStyles>
  <dxfs count="36">
    <dxf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CC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008000"/>
      <color rgb="FF00FF00"/>
      <color rgb="FFFFFF00"/>
      <color rgb="FFFFFF99"/>
      <color rgb="FFFFFF66"/>
      <color rgb="FFFF9900"/>
      <color rgb="FFFFFFCC"/>
      <color rgb="FF00CC00"/>
      <color rgb="FFFF3300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28271144464875E-2"/>
          <c:y val="3.2665181885671864E-2"/>
          <c:w val="0.93274050416465026"/>
          <c:h val="0.426331157703112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Скопје'!$D$3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44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Скопје'!$D$4:$D$17</c:f>
              <c:numCache>
                <c:formatCode>0.00</c:formatCode>
                <c:ptCount val="14"/>
                <c:pt idx="0">
                  <c:v>67.249796364388573</c:v>
                </c:pt>
                <c:pt idx="1">
                  <c:v>63.411701691335438</c:v>
                </c:pt>
                <c:pt idx="2">
                  <c:v>64.926170198059424</c:v>
                </c:pt>
                <c:pt idx="3">
                  <c:v>64.58611199047165</c:v>
                </c:pt>
                <c:pt idx="4">
                  <c:v>66.65983852573639</c:v>
                </c:pt>
                <c:pt idx="5">
                  <c:v>60.197703955845313</c:v>
                </c:pt>
                <c:pt idx="6">
                  <c:v>65.033798271841604</c:v>
                </c:pt>
                <c:pt idx="7">
                  <c:v>65.683561085658681</c:v>
                </c:pt>
                <c:pt idx="8">
                  <c:v>72.00733746988729</c:v>
                </c:pt>
                <c:pt idx="9">
                  <c:v>68.081846596598112</c:v>
                </c:pt>
                <c:pt idx="10">
                  <c:v>62.87503461608614</c:v>
                </c:pt>
                <c:pt idx="11">
                  <c:v>66.826041090070134</c:v>
                </c:pt>
                <c:pt idx="12">
                  <c:v>63.288451369650588</c:v>
                </c:pt>
                <c:pt idx="13">
                  <c:v>64.792521519153439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C-9A44-954A-2C6BF2EAC6F0}"/>
            </c:ext>
          </c:extLst>
        </c:ser>
        <c:ser>
          <c:idx val="1"/>
          <c:order val="1"/>
          <c:tx>
            <c:strRef>
              <c:f>'ДВН - Скопје'!$E$3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Скопје'!$E$4:$E$17</c:f>
              <c:numCache>
                <c:formatCode>0.00</c:formatCode>
                <c:ptCount val="14"/>
                <c:pt idx="0">
                  <c:v>64.887992468990078</c:v>
                </c:pt>
                <c:pt idx="1">
                  <c:v>64.140927856936273</c:v>
                </c:pt>
                <c:pt idx="2">
                  <c:v>64.34087047858678</c:v>
                </c:pt>
                <c:pt idx="3">
                  <c:v>64.231586123794216</c:v>
                </c:pt>
                <c:pt idx="4">
                  <c:v>65.293094910227211</c:v>
                </c:pt>
                <c:pt idx="5">
                  <c:v>63.286183309534593</c:v>
                </c:pt>
                <c:pt idx="6">
                  <c:v>64.780992125892411</c:v>
                </c:pt>
                <c:pt idx="7">
                  <c:v>67.556461222694097</c:v>
                </c:pt>
                <c:pt idx="8">
                  <c:v>66.818514367780296</c:v>
                </c:pt>
                <c:pt idx="9">
                  <c:v>67.249973831373836</c:v>
                </c:pt>
                <c:pt idx="10">
                  <c:v>65.736316975979449</c:v>
                </c:pt>
                <c:pt idx="11">
                  <c:v>66.572921279661102</c:v>
                </c:pt>
                <c:pt idx="12">
                  <c:v>67.034007628476616</c:v>
                </c:pt>
                <c:pt idx="13">
                  <c:v>70.139726130135898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C-9A44-954A-2C6BF2EAC6F0}"/>
            </c:ext>
          </c:extLst>
        </c:ser>
        <c:ser>
          <c:idx val="2"/>
          <c:order val="2"/>
          <c:tx>
            <c:strRef>
              <c:f>'ДВН - Скопје'!$F$3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shade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Скопје'!$F$4:$F$17</c:f>
              <c:numCache>
                <c:formatCode>0.00</c:formatCode>
                <c:ptCount val="14"/>
                <c:pt idx="0">
                  <c:v>64.18998888961454</c:v>
                </c:pt>
                <c:pt idx="1">
                  <c:v>64.065897962415391</c:v>
                </c:pt>
                <c:pt idx="2">
                  <c:v>64.949981577847439</c:v>
                </c:pt>
                <c:pt idx="3">
                  <c:v>63.699255505060776</c:v>
                </c:pt>
                <c:pt idx="4">
                  <c:v>63.414069312224299</c:v>
                </c:pt>
                <c:pt idx="5">
                  <c:v>63.390937722078647</c:v>
                </c:pt>
                <c:pt idx="6">
                  <c:v>63.029848001732056</c:v>
                </c:pt>
                <c:pt idx="7">
                  <c:v>63.912335437526366</c:v>
                </c:pt>
                <c:pt idx="8">
                  <c:v>65.015586814289918</c:v>
                </c:pt>
                <c:pt idx="9">
                  <c:v>64.650572553393431</c:v>
                </c:pt>
                <c:pt idx="10">
                  <c:v>65.81406914733607</c:v>
                </c:pt>
                <c:pt idx="11">
                  <c:v>65.255654384312123</c:v>
                </c:pt>
                <c:pt idx="12">
                  <c:v>64.155343491885986</c:v>
                </c:pt>
                <c:pt idx="13">
                  <c:v>63.493645419703803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C-9A44-954A-2C6BF2EAC6F0}"/>
            </c:ext>
          </c:extLst>
        </c:ser>
        <c:ser>
          <c:idx val="3"/>
          <c:order val="3"/>
          <c:tx>
            <c:strRef>
              <c:f>'ДВН - Скопје'!$G$3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Скопје'!$G$4:$G$17</c:f>
              <c:numCache>
                <c:formatCode>0.00</c:formatCode>
                <c:ptCount val="14"/>
                <c:pt idx="0">
                  <c:v>67.264314199840413</c:v>
                </c:pt>
                <c:pt idx="1">
                  <c:v>69.491652803107115</c:v>
                </c:pt>
                <c:pt idx="2">
                  <c:v>69.082420632712484</c:v>
                </c:pt>
                <c:pt idx="3">
                  <c:v>69.474319243382411</c:v>
                </c:pt>
                <c:pt idx="4">
                  <c:v>68.44533454257035</c:v>
                </c:pt>
                <c:pt idx="5">
                  <c:v>67.950816789037759</c:v>
                </c:pt>
                <c:pt idx="6">
                  <c:v>67.976227097708374</c:v>
                </c:pt>
                <c:pt idx="7">
                  <c:v>69.024464828427057</c:v>
                </c:pt>
                <c:pt idx="8">
                  <c:v>68.410837662333648</c:v>
                </c:pt>
                <c:pt idx="9">
                  <c:v>66.557461566674377</c:v>
                </c:pt>
                <c:pt idx="10">
                  <c:v>67.105563657030331</c:v>
                </c:pt>
                <c:pt idx="11">
                  <c:v>68.113856009524838</c:v>
                </c:pt>
                <c:pt idx="12">
                  <c:v>67.741834653610184</c:v>
                </c:pt>
                <c:pt idx="13">
                  <c:v>67.822103595183279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C-9A44-954A-2C6BF2EAC6F0}"/>
            </c:ext>
          </c:extLst>
        </c:ser>
        <c:ser>
          <c:idx val="4"/>
          <c:order val="4"/>
          <c:tx>
            <c:strRef>
              <c:f>'ДВН - Скопје'!$H$3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Скопје'!$H$4:$H$17</c:f>
              <c:numCache>
                <c:formatCode>0.00</c:formatCode>
                <c:ptCount val="14"/>
                <c:pt idx="0">
                  <c:v>64.84</c:v>
                </c:pt>
                <c:pt idx="1">
                  <c:v>63.8</c:v>
                </c:pt>
                <c:pt idx="2">
                  <c:v>63.96</c:v>
                </c:pt>
                <c:pt idx="3">
                  <c:v>62.82</c:v>
                </c:pt>
                <c:pt idx="4">
                  <c:v>62.83</c:v>
                </c:pt>
                <c:pt idx="5">
                  <c:v>62.8</c:v>
                </c:pt>
                <c:pt idx="6">
                  <c:v>62.88</c:v>
                </c:pt>
                <c:pt idx="7">
                  <c:v>62.44</c:v>
                </c:pt>
                <c:pt idx="8">
                  <c:v>63.25</c:v>
                </c:pt>
                <c:pt idx="9">
                  <c:v>61.96</c:v>
                </c:pt>
                <c:pt idx="10">
                  <c:v>61.77</c:v>
                </c:pt>
                <c:pt idx="11">
                  <c:v>61.26</c:v>
                </c:pt>
                <c:pt idx="12">
                  <c:v>61.49</c:v>
                </c:pt>
                <c:pt idx="13">
                  <c:v>61.59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1C-9A44-954A-2C6BF2EAC6F0}"/>
            </c:ext>
          </c:extLst>
        </c:ser>
        <c:ser>
          <c:idx val="5"/>
          <c:order val="5"/>
          <c:tx>
            <c:strRef>
              <c:f>'ДВН - Скопје'!$I$3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Скопје'!$I$4:$I$17</c:f>
              <c:numCache>
                <c:formatCode>0.00</c:formatCode>
                <c:ptCount val="14"/>
                <c:pt idx="0">
                  <c:v>63.620250158059484</c:v>
                </c:pt>
                <c:pt idx="1">
                  <c:v>65.283335783252539</c:v>
                </c:pt>
                <c:pt idx="2">
                  <c:v>64.54984339517199</c:v>
                </c:pt>
                <c:pt idx="3">
                  <c:v>64.752906344375901</c:v>
                </c:pt>
                <c:pt idx="4">
                  <c:v>63.52720420489949</c:v>
                </c:pt>
                <c:pt idx="5">
                  <c:v>62.690482264809347</c:v>
                </c:pt>
                <c:pt idx="6">
                  <c:v>64.900461709381773</c:v>
                </c:pt>
                <c:pt idx="7">
                  <c:v>69.203899145804769</c:v>
                </c:pt>
                <c:pt idx="8">
                  <c:v>68.513462545191118</c:v>
                </c:pt>
                <c:pt idx="9">
                  <c:v>66.75688179947548</c:v>
                </c:pt>
                <c:pt idx="10">
                  <c:v>66.513462545191132</c:v>
                </c:pt>
                <c:pt idx="11">
                  <c:v>67.596515465931176</c:v>
                </c:pt>
                <c:pt idx="12">
                  <c:v>67.13177649913591</c:v>
                </c:pt>
                <c:pt idx="13">
                  <c:v>67.343668073509576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0-4E38-914A-B2FD7CF87088}"/>
            </c:ext>
          </c:extLst>
        </c:ser>
        <c:ser>
          <c:idx val="6"/>
          <c:order val="6"/>
          <c:tx>
            <c:strRef>
              <c:f>'ДВН - Скопје'!$J$3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72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Скопје'!$J$4:$J$17</c:f>
              <c:numCache>
                <c:formatCode>0.00</c:formatCode>
                <c:ptCount val="14"/>
                <c:pt idx="0">
                  <c:v>63</c:v>
                </c:pt>
                <c:pt idx="1">
                  <c:v>66</c:v>
                </c:pt>
                <c:pt idx="2">
                  <c:v>65</c:v>
                </c:pt>
                <c:pt idx="3">
                  <c:v>63</c:v>
                </c:pt>
                <c:pt idx="4">
                  <c:v>65</c:v>
                </c:pt>
                <c:pt idx="5">
                  <c:v>58</c:v>
                </c:pt>
                <c:pt idx="6">
                  <c:v>65</c:v>
                </c:pt>
                <c:pt idx="7">
                  <c:v>65</c:v>
                </c:pt>
                <c:pt idx="8">
                  <c:v>64</c:v>
                </c:pt>
                <c:pt idx="9">
                  <c:v>66</c:v>
                </c:pt>
                <c:pt idx="10">
                  <c:v>67</c:v>
                </c:pt>
                <c:pt idx="11">
                  <c:v>63</c:v>
                </c:pt>
                <c:pt idx="12">
                  <c:v>64</c:v>
                </c:pt>
                <c:pt idx="1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10-4E38-914A-B2FD7CF87088}"/>
            </c:ext>
          </c:extLst>
        </c:ser>
        <c:ser>
          <c:idx val="7"/>
          <c:order val="7"/>
          <c:tx>
            <c:strRef>
              <c:f>'ДВН - Скопје'!$K$3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Скопје'!$K$4:$K$17</c:f>
              <c:numCache>
                <c:formatCode>0.00</c:formatCode>
                <c:ptCount val="14"/>
                <c:pt idx="0">
                  <c:v>63.045118495684349</c:v>
                </c:pt>
                <c:pt idx="1">
                  <c:v>65.677168309402134</c:v>
                </c:pt>
                <c:pt idx="2">
                  <c:v>64.445104674453134</c:v>
                </c:pt>
                <c:pt idx="3">
                  <c:v>64.260265871319518</c:v>
                </c:pt>
                <c:pt idx="4">
                  <c:v>65.068032457181772</c:v>
                </c:pt>
                <c:pt idx="5">
                  <c:v>59.889521283998157</c:v>
                </c:pt>
                <c:pt idx="6">
                  <c:v>64.864584730599063</c:v>
                </c:pt>
                <c:pt idx="7">
                  <c:v>64.428609818212777</c:v>
                </c:pt>
                <c:pt idx="8">
                  <c:v>64.407012658615002</c:v>
                </c:pt>
                <c:pt idx="9">
                  <c:v>66.247308586015592</c:v>
                </c:pt>
                <c:pt idx="10">
                  <c:v>66.748294275006145</c:v>
                </c:pt>
                <c:pt idx="11">
                  <c:v>64.433856044768149</c:v>
                </c:pt>
                <c:pt idx="12">
                  <c:v>64.723855110737702</c:v>
                </c:pt>
                <c:pt idx="13">
                  <c:v>65.587604582068778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5D-4867-8396-A3CECB4BB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184624"/>
        <c:axId val="243180272"/>
      </c:barChart>
      <c:lineChart>
        <c:grouping val="standard"/>
        <c:varyColors val="0"/>
        <c:ser>
          <c:idx val="8"/>
          <c:order val="8"/>
          <c:tx>
            <c:strRef>
              <c:f>'ДВН - Скопје'!$L$3</c:f>
              <c:strCache>
                <c:ptCount val="1"/>
                <c:pt idx="0">
                  <c:v>WHO - ГВ Lдвн dB(A)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'ДВН - Скопје'!$L$4:$L$17</c:f>
              <c:numCache>
                <c:formatCode>General</c:formatCode>
                <c:ptCount val="14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  <c:pt idx="7">
                  <c:v>53</c:v>
                </c:pt>
                <c:pt idx="8">
                  <c:v>53</c:v>
                </c:pt>
                <c:pt idx="9">
                  <c:v>53</c:v>
                </c:pt>
                <c:pt idx="10">
                  <c:v>53</c:v>
                </c:pt>
                <c:pt idx="11">
                  <c:v>53</c:v>
                </c:pt>
                <c:pt idx="12">
                  <c:v>53</c:v>
                </c:pt>
                <c:pt idx="13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BA-4BA8-B64B-49B8874DF2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184624"/>
        <c:axId val="243180272"/>
      </c:lineChart>
      <c:catAx>
        <c:axId val="24318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0272"/>
        <c:crosses val="autoZero"/>
        <c:auto val="1"/>
        <c:lblAlgn val="ctr"/>
        <c:lblOffset val="100"/>
        <c:noMultiLvlLbl val="0"/>
      </c:catAx>
      <c:valAx>
        <c:axId val="24318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4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443848035792229"/>
          <c:y val="0.94276498174549672"/>
          <c:w val="0.34556161823621134"/>
          <c:h val="5.29398730761145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386127912253669E-2"/>
          <c:y val="3.2665181885671864E-2"/>
          <c:w val="0.93563714492663197"/>
          <c:h val="0.70451388148398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Битола'!$D$3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3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Битола'!$D$4:$D$12</c:f>
              <c:numCache>
                <c:formatCode>0.00</c:formatCode>
                <c:ptCount val="9"/>
                <c:pt idx="0">
                  <c:v>62.865504068302258</c:v>
                </c:pt>
                <c:pt idx="1">
                  <c:v>64.078738016276162</c:v>
                </c:pt>
                <c:pt idx="2">
                  <c:v>62.819923930389187</c:v>
                </c:pt>
                <c:pt idx="3">
                  <c:v>54.002443632898249</c:v>
                </c:pt>
                <c:pt idx="4">
                  <c:v>63.174859476197881</c:v>
                </c:pt>
                <c:pt idx="5">
                  <c:v>65.356291383825891</c:v>
                </c:pt>
                <c:pt idx="6">
                  <c:v>55.548145887618233</c:v>
                </c:pt>
                <c:pt idx="7">
                  <c:v>44.888273954548481</c:v>
                </c:pt>
                <c:pt idx="8">
                  <c:v>57.087032526875106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D5-FE46-B877-16063487AB7F}"/>
            </c:ext>
          </c:extLst>
        </c:ser>
        <c:ser>
          <c:idx val="1"/>
          <c:order val="1"/>
          <c:tx>
            <c:strRef>
              <c:f>'ДВН - Битола'!$E$3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Битола'!$E$4:$E$12</c:f>
              <c:numCache>
                <c:formatCode>0.00</c:formatCode>
                <c:ptCount val="9"/>
                <c:pt idx="0">
                  <c:v>60.910663117423752</c:v>
                </c:pt>
                <c:pt idx="1">
                  <c:v>65.40748810769378</c:v>
                </c:pt>
                <c:pt idx="2">
                  <c:v>59.981390769708987</c:v>
                </c:pt>
                <c:pt idx="3">
                  <c:v>55.415524500964572</c:v>
                </c:pt>
                <c:pt idx="4">
                  <c:v>61.544985979838764</c:v>
                </c:pt>
                <c:pt idx="5">
                  <c:v>63.0447489098799</c:v>
                </c:pt>
                <c:pt idx="6">
                  <c:v>53.727773922326662</c:v>
                </c:pt>
                <c:pt idx="7">
                  <c:v>44.512746246112975</c:v>
                </c:pt>
                <c:pt idx="8">
                  <c:v>55.810006947523391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D5-FE46-B877-16063487AB7F}"/>
            </c:ext>
          </c:extLst>
        </c:ser>
        <c:ser>
          <c:idx val="2"/>
          <c:order val="2"/>
          <c:tx>
            <c:strRef>
              <c:f>'ДВН - Битола'!$F$3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Битола'!$F$4:$F$12</c:f>
              <c:numCache>
                <c:formatCode>0.00</c:formatCode>
                <c:ptCount val="9"/>
                <c:pt idx="0">
                  <c:v>55.916575740461596</c:v>
                </c:pt>
                <c:pt idx="1">
                  <c:v>58.524194063964345</c:v>
                </c:pt>
                <c:pt idx="2">
                  <c:v>55.736968117948877</c:v>
                </c:pt>
                <c:pt idx="3">
                  <c:v>52.339976977603087</c:v>
                </c:pt>
                <c:pt idx="4">
                  <c:v>57.275532293972802</c:v>
                </c:pt>
                <c:pt idx="5">
                  <c:v>53.998553085487984</c:v>
                </c:pt>
                <c:pt idx="6">
                  <c:v>46.463294835482827</c:v>
                </c:pt>
                <c:pt idx="7">
                  <c:v>40.384281512829745</c:v>
                </c:pt>
                <c:pt idx="8">
                  <c:v>47.662834628149554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D5-FE46-B877-16063487AB7F}"/>
            </c:ext>
          </c:extLst>
        </c:ser>
        <c:ser>
          <c:idx val="3"/>
          <c:order val="3"/>
          <c:tx>
            <c:strRef>
              <c:f>'ДВН - Битола'!$G$3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Битола'!$G$4:$G$12</c:f>
              <c:numCache>
                <c:formatCode>0.00</c:formatCode>
                <c:ptCount val="9"/>
                <c:pt idx="0">
                  <c:v>58.978796107871275</c:v>
                </c:pt>
                <c:pt idx="1">
                  <c:v>58.205880730232366</c:v>
                </c:pt>
                <c:pt idx="2">
                  <c:v>57.589461421788613</c:v>
                </c:pt>
                <c:pt idx="3">
                  <c:v>55.659775316389783</c:v>
                </c:pt>
                <c:pt idx="4">
                  <c:v>57.871019770013248</c:v>
                </c:pt>
                <c:pt idx="5">
                  <c:v>57.715608485340709</c:v>
                </c:pt>
                <c:pt idx="6">
                  <c:v>53.749504384863179</c:v>
                </c:pt>
                <c:pt idx="7">
                  <c:v>43.324331741630623</c:v>
                </c:pt>
                <c:pt idx="8">
                  <c:v>54.921019770013245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D5-FE46-B877-16063487AB7F}"/>
            </c:ext>
          </c:extLst>
        </c:ser>
        <c:ser>
          <c:idx val="4"/>
          <c:order val="4"/>
          <c:tx>
            <c:strRef>
              <c:f>'ДВН - Битола'!$H$3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Битола'!$H$4:$H$12</c:f>
              <c:numCache>
                <c:formatCode>0.00</c:formatCode>
                <c:ptCount val="9"/>
                <c:pt idx="0">
                  <c:v>55</c:v>
                </c:pt>
                <c:pt idx="1">
                  <c:v>55</c:v>
                </c:pt>
                <c:pt idx="2">
                  <c:v>45</c:v>
                </c:pt>
                <c:pt idx="3">
                  <c:v>45</c:v>
                </c:pt>
                <c:pt idx="4">
                  <c:v>55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D5-FE46-B877-16063487AB7F}"/>
            </c:ext>
          </c:extLst>
        </c:ser>
        <c:ser>
          <c:idx val="5"/>
          <c:order val="5"/>
          <c:tx>
            <c:strRef>
              <c:f>'ДВН - Битола'!$I$3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Битола'!$I$4:$I$12</c:f>
              <c:numCache>
                <c:formatCode>0.00</c:formatCode>
                <c:ptCount val="9"/>
                <c:pt idx="0">
                  <c:v>55</c:v>
                </c:pt>
                <c:pt idx="1">
                  <c:v>55</c:v>
                </c:pt>
                <c:pt idx="2">
                  <c:v>45</c:v>
                </c:pt>
                <c:pt idx="3">
                  <c:v>40</c:v>
                </c:pt>
                <c:pt idx="4">
                  <c:v>55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92B-314C-A7EC-54E7EBB63E3E}"/>
            </c:ext>
          </c:extLst>
        </c:ser>
        <c:ser>
          <c:idx val="6"/>
          <c:order val="6"/>
          <c:tx>
            <c:strRef>
              <c:f>'ДВН - Битола'!$J$3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Битола'!$J$4:$J$12</c:f>
              <c:numCache>
                <c:formatCode>0.00</c:formatCode>
                <c:ptCount val="9"/>
                <c:pt idx="0">
                  <c:v>60.643219762886105</c:v>
                </c:pt>
                <c:pt idx="1">
                  <c:v>63.229785538817289</c:v>
                </c:pt>
                <c:pt idx="2">
                  <c:v>57.66209332462509</c:v>
                </c:pt>
                <c:pt idx="3">
                  <c:v>55.91985161675121</c:v>
                </c:pt>
                <c:pt idx="4">
                  <c:v>59.801609069573203</c:v>
                </c:pt>
                <c:pt idx="5">
                  <c:v>55.549999639767407</c:v>
                </c:pt>
                <c:pt idx="6">
                  <c:v>54.2077601136616</c:v>
                </c:pt>
                <c:pt idx="7">
                  <c:v>41.496492287596375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92B-314C-A7EC-54E7EBB63E3E}"/>
            </c:ext>
          </c:extLst>
        </c:ser>
        <c:ser>
          <c:idx val="7"/>
          <c:order val="7"/>
          <c:tx>
            <c:strRef>
              <c:f>'ДВН - Битола'!$K$3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Битола'!$K$4:$K$12</c:f>
              <c:numCache>
                <c:formatCode>0.00</c:formatCode>
                <c:ptCount val="9"/>
                <c:pt idx="0">
                  <c:v>58.595944508005907</c:v>
                </c:pt>
                <c:pt idx="1">
                  <c:v>60.46594418074843</c:v>
                </c:pt>
                <c:pt idx="2">
                  <c:v>56.605847753538427</c:v>
                </c:pt>
                <c:pt idx="3">
                  <c:v>53.416989382021541</c:v>
                </c:pt>
                <c:pt idx="4">
                  <c:v>59.616324227869121</c:v>
                </c:pt>
                <c:pt idx="5">
                  <c:v>54.856043014906945</c:v>
                </c:pt>
                <c:pt idx="6">
                  <c:v>55.090474988629005</c:v>
                </c:pt>
                <c:pt idx="7">
                  <c:v>46.860484802629074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92B-314C-A7EC-54E7EBB63E3E}"/>
            </c:ext>
          </c:extLst>
        </c:ser>
        <c:ser>
          <c:idx val="8"/>
          <c:order val="8"/>
          <c:tx>
            <c:strRef>
              <c:f>'ДВН - Битола'!$L$3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Битола'!$L$4:$L$12</c:f>
              <c:numCache>
                <c:formatCode>0.00</c:formatCode>
                <c:ptCount val="9"/>
                <c:pt idx="0">
                  <c:v>60.954063103981881</c:v>
                </c:pt>
                <c:pt idx="1">
                  <c:v>64.345988646988559</c:v>
                </c:pt>
                <c:pt idx="2">
                  <c:v>61.571079781362414</c:v>
                </c:pt>
                <c:pt idx="3">
                  <c:v>57.871739896460355</c:v>
                </c:pt>
                <c:pt idx="4">
                  <c:v>60.22035360865808</c:v>
                </c:pt>
                <c:pt idx="5">
                  <c:v>56.834298088267296</c:v>
                </c:pt>
                <c:pt idx="6">
                  <c:v>59.454473341432923</c:v>
                </c:pt>
                <c:pt idx="7">
                  <c:v>46.897757871984126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92B-314C-A7EC-54E7EBB63E3E}"/>
            </c:ext>
          </c:extLst>
        </c:ser>
        <c:ser>
          <c:idx val="9"/>
          <c:order val="9"/>
          <c:tx>
            <c:strRef>
              <c:f>'ДВН - Битола'!$M$3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Битола'!$M$4:$M$12</c:f>
              <c:numCache>
                <c:formatCode>0.00</c:formatCode>
                <c:ptCount val="9"/>
                <c:pt idx="0">
                  <c:v>59.420113080833616</c:v>
                </c:pt>
                <c:pt idx="1">
                  <c:v>61.595074514950504</c:v>
                </c:pt>
                <c:pt idx="2">
                  <c:v>58.596177919238336</c:v>
                </c:pt>
                <c:pt idx="3">
                  <c:v>54.588369259800743</c:v>
                </c:pt>
                <c:pt idx="4">
                  <c:v>60.298836366734463</c:v>
                </c:pt>
                <c:pt idx="5">
                  <c:v>55.391076873140946</c:v>
                </c:pt>
                <c:pt idx="6">
                  <c:v>56.843793961602444</c:v>
                </c:pt>
                <c:pt idx="7">
                  <c:v>45.656564565208427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92B-314C-A7EC-54E7EBB63E3E}"/>
            </c:ext>
          </c:extLst>
        </c:ser>
        <c:ser>
          <c:idx val="10"/>
          <c:order val="10"/>
          <c:tx>
            <c:strRef>
              <c:f>'ДВН - Битола'!$N$3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Битола'!$N$4:$N$12</c:f>
              <c:numCache>
                <c:formatCode>0.00</c:formatCode>
                <c:ptCount val="9"/>
                <c:pt idx="0">
                  <c:v>61.4</c:v>
                </c:pt>
                <c:pt idx="1">
                  <c:v>61.6</c:v>
                </c:pt>
                <c:pt idx="2">
                  <c:v>62.7</c:v>
                </c:pt>
                <c:pt idx="3">
                  <c:v>60</c:v>
                </c:pt>
                <c:pt idx="4">
                  <c:v>60.2</c:v>
                </c:pt>
                <c:pt idx="5">
                  <c:v>60.3</c:v>
                </c:pt>
                <c:pt idx="6">
                  <c:v>61.2</c:v>
                </c:pt>
                <c:pt idx="7">
                  <c:v>50.2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92B-314C-A7EC-54E7EBB63E3E}"/>
            </c:ext>
          </c:extLst>
        </c:ser>
        <c:ser>
          <c:idx val="11"/>
          <c:order val="11"/>
          <c:tx>
            <c:strRef>
              <c:f>'ДВН - Битола'!$O$3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Битола'!$O$4:$O$12</c:f>
              <c:numCache>
                <c:formatCode>0.00</c:formatCode>
                <c:ptCount val="9"/>
                <c:pt idx="0">
                  <c:v>58.640145592695816</c:v>
                </c:pt>
                <c:pt idx="1">
                  <c:v>59.647146600039761</c:v>
                </c:pt>
                <c:pt idx="2">
                  <c:v>60.666527543351961</c:v>
                </c:pt>
                <c:pt idx="3">
                  <c:v>55.845099105842458</c:v>
                </c:pt>
                <c:pt idx="4">
                  <c:v>60.314440850236053</c:v>
                </c:pt>
                <c:pt idx="5">
                  <c:v>57.458840950546566</c:v>
                </c:pt>
                <c:pt idx="6">
                  <c:v>60.241836817020804</c:v>
                </c:pt>
                <c:pt idx="7">
                  <c:v>45.895099117142024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DA-4C39-99B1-A4524C32F4DF}"/>
            </c:ext>
          </c:extLst>
        </c:ser>
        <c:ser>
          <c:idx val="12"/>
          <c:order val="12"/>
          <c:tx>
            <c:strRef>
              <c:f>'ДВН - Битола'!$P$3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57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Битола'!$P$4:$P$12</c:f>
              <c:numCache>
                <c:formatCode>0.00</c:formatCode>
                <c:ptCount val="9"/>
                <c:pt idx="0">
                  <c:v>58</c:v>
                </c:pt>
                <c:pt idx="1">
                  <c:v>59</c:v>
                </c:pt>
                <c:pt idx="2">
                  <c:v>56</c:v>
                </c:pt>
                <c:pt idx="3">
                  <c:v>53</c:v>
                </c:pt>
                <c:pt idx="4">
                  <c:v>58</c:v>
                </c:pt>
                <c:pt idx="5">
                  <c:v>56</c:v>
                </c:pt>
                <c:pt idx="6">
                  <c:v>54</c:v>
                </c:pt>
                <c:pt idx="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DA-4C39-99B1-A4524C32F4DF}"/>
            </c:ext>
          </c:extLst>
        </c:ser>
        <c:ser>
          <c:idx val="14"/>
          <c:order val="13"/>
          <c:tx>
            <c:strRef>
              <c:f>'ДВН - Битола'!$Q$3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39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'ДВН - Битола'!$Q$4:$Q$11</c:f>
              <c:numCache>
                <c:formatCode>0.00</c:formatCode>
                <c:ptCount val="8"/>
                <c:pt idx="0">
                  <c:v>61.402023900675538</c:v>
                </c:pt>
                <c:pt idx="1">
                  <c:v>63.377544414317306</c:v>
                </c:pt>
                <c:pt idx="2">
                  <c:v>59.226143852219607</c:v>
                </c:pt>
                <c:pt idx="3">
                  <c:v>55.28990612839192</c:v>
                </c:pt>
                <c:pt idx="4">
                  <c:v>60.64163619118888</c:v>
                </c:pt>
                <c:pt idx="5">
                  <c:v>56.825990458308759</c:v>
                </c:pt>
                <c:pt idx="6">
                  <c:v>58.53064409844194</c:v>
                </c:pt>
                <c:pt idx="7">
                  <c:v>45.785750514898297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81-4F16-B0C0-98ACB657E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180816"/>
        <c:axId val="243162320"/>
      </c:barChart>
      <c:lineChart>
        <c:grouping val="standard"/>
        <c:varyColors val="0"/>
        <c:ser>
          <c:idx val="13"/>
          <c:order val="14"/>
          <c:tx>
            <c:strRef>
              <c:f>'ДВН - Битола'!$R$3</c:f>
              <c:strCache>
                <c:ptCount val="1"/>
                <c:pt idx="0">
                  <c:v>WHO - ГВ Lдвн dB(A)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'ДВН - Битола'!$R$4:$R$12</c:f>
              <c:numCache>
                <c:formatCode>General</c:formatCode>
                <c:ptCount val="9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  <c:pt idx="7">
                  <c:v>53</c:v>
                </c:pt>
                <c:pt idx="8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07-4624-868C-7F4B135BF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180816"/>
        <c:axId val="243162320"/>
      </c:lineChart>
      <c:catAx>
        <c:axId val="24318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62320"/>
        <c:crosses val="autoZero"/>
        <c:auto val="1"/>
        <c:lblAlgn val="ctr"/>
        <c:lblOffset val="100"/>
        <c:noMultiLvlLbl val="0"/>
      </c:catAx>
      <c:valAx>
        <c:axId val="24316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0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726318817178965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Кичево'!$D$3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3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Кичево'!$D$4:$D$10</c:f>
              <c:numCache>
                <c:formatCode>0.00</c:formatCode>
                <c:ptCount val="7"/>
                <c:pt idx="0">
                  <c:v>72.481753116391573</c:v>
                </c:pt>
                <c:pt idx="1">
                  <c:v>71.054229432961975</c:v>
                </c:pt>
                <c:pt idx="2">
                  <c:v>69.94905749780834</c:v>
                </c:pt>
                <c:pt idx="3">
                  <c:v>68.36176870992827</c:v>
                </c:pt>
                <c:pt idx="4">
                  <c:v>66.258761927795263</c:v>
                </c:pt>
                <c:pt idx="5">
                  <c:v>66.954830223120979</c:v>
                </c:pt>
                <c:pt idx="6">
                  <c:v>66.457928184504482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A-5C41-8EC3-009BBA804275}"/>
            </c:ext>
          </c:extLst>
        </c:ser>
        <c:ser>
          <c:idx val="1"/>
          <c:order val="1"/>
          <c:tx>
            <c:strRef>
              <c:f>'ДВН - Кичево'!$E$3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Кичево'!$E$4:$E$10</c:f>
              <c:numCache>
                <c:formatCode>0.00</c:formatCode>
                <c:ptCount val="7"/>
                <c:pt idx="0">
                  <c:v>63.273179803521948</c:v>
                </c:pt>
                <c:pt idx="1">
                  <c:v>63.151709150952826</c:v>
                </c:pt>
                <c:pt idx="2">
                  <c:v>59.503778695410752</c:v>
                </c:pt>
                <c:pt idx="3">
                  <c:v>62.34745331939542</c:v>
                </c:pt>
                <c:pt idx="4">
                  <c:v>59.168929395872908</c:v>
                </c:pt>
                <c:pt idx="5">
                  <c:v>55.050385883574911</c:v>
                </c:pt>
                <c:pt idx="6">
                  <c:v>64.793273737267796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8A-5C41-8EC3-009BBA804275}"/>
            </c:ext>
          </c:extLst>
        </c:ser>
        <c:ser>
          <c:idx val="2"/>
          <c:order val="2"/>
          <c:tx>
            <c:strRef>
              <c:f>'ДВН - Кичево'!$F$3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Кичево'!$F$4:$F$10</c:f>
              <c:numCache>
                <c:formatCode>0.00</c:formatCode>
                <c:ptCount val="7"/>
                <c:pt idx="0">
                  <c:v>62.019386175754761</c:v>
                </c:pt>
                <c:pt idx="1">
                  <c:v>63.455788037529103</c:v>
                </c:pt>
                <c:pt idx="2">
                  <c:v>63.315003878709746</c:v>
                </c:pt>
                <c:pt idx="3">
                  <c:v>62.572615573434348</c:v>
                </c:pt>
                <c:pt idx="4">
                  <c:v>61.435406066854341</c:v>
                </c:pt>
                <c:pt idx="5">
                  <c:v>57.747298746978117</c:v>
                </c:pt>
                <c:pt idx="6">
                  <c:v>62.73140156413227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3"/>
          <c:tx>
            <c:strRef>
              <c:f>'ДВН - Кичево'!$G$3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Кичево'!$G$4:$G$10</c:f>
              <c:numCache>
                <c:formatCode>0.00</c:formatCode>
                <c:ptCount val="7"/>
                <c:pt idx="0">
                  <c:v>61.483592228600742</c:v>
                </c:pt>
                <c:pt idx="1">
                  <c:v>64.42612220890652</c:v>
                </c:pt>
                <c:pt idx="2">
                  <c:v>62.209810329188016</c:v>
                </c:pt>
                <c:pt idx="3">
                  <c:v>59.377344006940177</c:v>
                </c:pt>
                <c:pt idx="4">
                  <c:v>62.379926517453328</c:v>
                </c:pt>
                <c:pt idx="5">
                  <c:v>60.428502836624652</c:v>
                </c:pt>
                <c:pt idx="6">
                  <c:v>64.062981545530263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4"/>
          <c:tx>
            <c:strRef>
              <c:f>'ДВН - Кичево'!$H$3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Кичево'!$H$4:$H$10</c:f>
              <c:numCache>
                <c:formatCode>0.00</c:formatCode>
                <c:ptCount val="7"/>
                <c:pt idx="0">
                  <c:v>63.62108641427352</c:v>
                </c:pt>
                <c:pt idx="1">
                  <c:v>65.314790625219189</c:v>
                </c:pt>
                <c:pt idx="2">
                  <c:v>62.299177981783508</c:v>
                </c:pt>
                <c:pt idx="3">
                  <c:v>59.132728430857128</c:v>
                </c:pt>
                <c:pt idx="4">
                  <c:v>64.707998526126772</c:v>
                </c:pt>
                <c:pt idx="5">
                  <c:v>56.912791892462891</c:v>
                </c:pt>
                <c:pt idx="6">
                  <c:v>65.080424646402278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5"/>
          <c:tx>
            <c:strRef>
              <c:f>'ДВН - Кичево'!$I$3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Кичево'!$I$4:$I$10</c:f>
              <c:numCache>
                <c:formatCode>0.00</c:formatCode>
                <c:ptCount val="7"/>
                <c:pt idx="0">
                  <c:v>64.772901705457741</c:v>
                </c:pt>
                <c:pt idx="1">
                  <c:v>65.020934135590437</c:v>
                </c:pt>
                <c:pt idx="2">
                  <c:v>62.23697634903354</c:v>
                </c:pt>
                <c:pt idx="3">
                  <c:v>57.78015307998615</c:v>
                </c:pt>
                <c:pt idx="4">
                  <c:v>62.275117569158837</c:v>
                </c:pt>
                <c:pt idx="5">
                  <c:v>57.050598094686123</c:v>
                </c:pt>
                <c:pt idx="6">
                  <c:v>66.91204877588433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6"/>
          <c:tx>
            <c:strRef>
              <c:f>'ДВН - Кичево'!$J$3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Кичево'!$J$4:$J$10</c:f>
              <c:numCache>
                <c:formatCode>0.00</c:formatCode>
                <c:ptCount val="7"/>
                <c:pt idx="0">
                  <c:v>62.508170139635588</c:v>
                </c:pt>
                <c:pt idx="1">
                  <c:v>65.20056652330851</c:v>
                </c:pt>
                <c:pt idx="2">
                  <c:v>58.927700043828324</c:v>
                </c:pt>
                <c:pt idx="3">
                  <c:v>56.405536148046011</c:v>
                </c:pt>
                <c:pt idx="4">
                  <c:v>61.143258914238956</c:v>
                </c:pt>
                <c:pt idx="5">
                  <c:v>55.782066940915001</c:v>
                </c:pt>
                <c:pt idx="6">
                  <c:v>66.435845020542359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7"/>
          <c:tx>
            <c:strRef>
              <c:f>'ДВН - Кичево'!$K$3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Кичево'!$K$4:$K$10</c:f>
              <c:numCache>
                <c:formatCode>0.00</c:formatCode>
                <c:ptCount val="7"/>
                <c:pt idx="0">
                  <c:v>62.487124221813957</c:v>
                </c:pt>
                <c:pt idx="1">
                  <c:v>64.238364410303419</c:v>
                </c:pt>
                <c:pt idx="2">
                  <c:v>62.212826694202448</c:v>
                </c:pt>
                <c:pt idx="3">
                  <c:v>58.189247105040721</c:v>
                </c:pt>
                <c:pt idx="4">
                  <c:v>63.306206620575516</c:v>
                </c:pt>
                <c:pt idx="5">
                  <c:v>55.23988930304948</c:v>
                </c:pt>
                <c:pt idx="6">
                  <c:v>65.490397589275801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8"/>
          <c:tx>
            <c:strRef>
              <c:f>'ДВН - Кичево'!$L$3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Кичево'!$L$4:$L$10</c:f>
              <c:numCache>
                <c:formatCode>0.00</c:formatCode>
                <c:ptCount val="7"/>
                <c:pt idx="0">
                  <c:v>62.9971170320011</c:v>
                </c:pt>
                <c:pt idx="1">
                  <c:v>63.449608019926146</c:v>
                </c:pt>
                <c:pt idx="2">
                  <c:v>60.696798055837462</c:v>
                </c:pt>
                <c:pt idx="3">
                  <c:v>57.216625159456314</c:v>
                </c:pt>
                <c:pt idx="4">
                  <c:v>63.266182210633545</c:v>
                </c:pt>
                <c:pt idx="5">
                  <c:v>58.405045302593891</c:v>
                </c:pt>
                <c:pt idx="6">
                  <c:v>66.076258002953267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9"/>
          <c:tx>
            <c:strRef>
              <c:f>'ДВН - Кичево'!$M$3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Кичево'!$M$4:$M$10</c:f>
              <c:numCache>
                <c:formatCode>0.00</c:formatCode>
                <c:ptCount val="7"/>
                <c:pt idx="0">
                  <c:v>64.814057599237145</c:v>
                </c:pt>
                <c:pt idx="1">
                  <c:v>63.778317234351313</c:v>
                </c:pt>
                <c:pt idx="2">
                  <c:v>60.63177649913591</c:v>
                </c:pt>
                <c:pt idx="3">
                  <c:v>57.021665275877041</c:v>
                </c:pt>
                <c:pt idx="4">
                  <c:v>63.573727181479484</c:v>
                </c:pt>
                <c:pt idx="5">
                  <c:v>57.100349574293404</c:v>
                </c:pt>
                <c:pt idx="6">
                  <c:v>67.066854836303975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10"/>
          <c:order val="10"/>
          <c:tx>
            <c:strRef>
              <c:f>'ДВН - Кичево'!$N$3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Кичево'!$N$4:$N$10</c:f>
              <c:numCache>
                <c:formatCode>0.00</c:formatCode>
                <c:ptCount val="7"/>
                <c:pt idx="0">
                  <c:v>63.3572746091711</c:v>
                </c:pt>
                <c:pt idx="1">
                  <c:v>62.847459450155611</c:v>
                </c:pt>
                <c:pt idx="2">
                  <c:v>58.348866626450629</c:v>
                </c:pt>
                <c:pt idx="3">
                  <c:v>57.545406427973049</c:v>
                </c:pt>
                <c:pt idx="4">
                  <c:v>60.895473671189833</c:v>
                </c:pt>
                <c:pt idx="5">
                  <c:v>56.102886397700786</c:v>
                </c:pt>
                <c:pt idx="6">
                  <c:v>66.192668543381444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7D0-194C-B336-20DDFE0FC5B3}"/>
            </c:ext>
          </c:extLst>
        </c:ser>
        <c:ser>
          <c:idx val="11"/>
          <c:order val="11"/>
          <c:tx>
            <c:strRef>
              <c:f>'ДВН - Кичево'!$O$3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Кичево'!$O$4:$O$10</c:f>
              <c:numCache>
                <c:formatCode>0.00</c:formatCode>
                <c:ptCount val="7"/>
                <c:pt idx="0">
                  <c:v>61.954089684779532</c:v>
                </c:pt>
                <c:pt idx="1">
                  <c:v>63.122694796229723</c:v>
                </c:pt>
                <c:pt idx="2">
                  <c:v>59.885745733624233</c:v>
                </c:pt>
                <c:pt idx="3">
                  <c:v>56.066620298415074</c:v>
                </c:pt>
                <c:pt idx="4">
                  <c:v>64.78657765917319</c:v>
                </c:pt>
                <c:pt idx="5">
                  <c:v>55.623412815488322</c:v>
                </c:pt>
                <c:pt idx="6">
                  <c:v>66.613162952007258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2-4F30-B248-9619A4DDA3EE}"/>
            </c:ext>
          </c:extLst>
        </c:ser>
        <c:ser>
          <c:idx val="12"/>
          <c:order val="12"/>
          <c:tx>
            <c:strRef>
              <c:f>'ДВН - Кичево'!$P$3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57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Кичево'!$P$4:$P$10</c:f>
              <c:numCache>
                <c:formatCode>0.00</c:formatCode>
                <c:ptCount val="7"/>
                <c:pt idx="0">
                  <c:v>64</c:v>
                </c:pt>
                <c:pt idx="1">
                  <c:v>66</c:v>
                </c:pt>
                <c:pt idx="2">
                  <c:v>60</c:v>
                </c:pt>
                <c:pt idx="3">
                  <c:v>54</c:v>
                </c:pt>
                <c:pt idx="4">
                  <c:v>65</c:v>
                </c:pt>
                <c:pt idx="5">
                  <c:v>55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42-4F30-B248-9619A4DDA3EE}"/>
            </c:ext>
          </c:extLst>
        </c:ser>
        <c:ser>
          <c:idx val="14"/>
          <c:order val="13"/>
          <c:tx>
            <c:strRef>
              <c:f>'ДВН - Кичево'!$Q$3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39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'ДВН - Кичево'!$Q$4:$Q$10</c:f>
              <c:numCache>
                <c:formatCode>0.00</c:formatCode>
                <c:ptCount val="7"/>
                <c:pt idx="0">
                  <c:v>61.403974846771121</c:v>
                </c:pt>
                <c:pt idx="1">
                  <c:v>63.256766807691243</c:v>
                </c:pt>
                <c:pt idx="2">
                  <c:v>57.962927980447141</c:v>
                </c:pt>
                <c:pt idx="3">
                  <c:v>55.403974846771121</c:v>
                </c:pt>
                <c:pt idx="4">
                  <c:v>62.24039151086545</c:v>
                </c:pt>
                <c:pt idx="5">
                  <c:v>53.962927980447148</c:v>
                </c:pt>
                <c:pt idx="6">
                  <c:v>66.705255261580234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D5-4729-9971-E1AE83539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186256"/>
        <c:axId val="243191696"/>
      </c:barChart>
      <c:lineChart>
        <c:grouping val="standard"/>
        <c:varyColors val="0"/>
        <c:ser>
          <c:idx val="13"/>
          <c:order val="14"/>
          <c:tx>
            <c:strRef>
              <c:f>'ДВН - Кичево'!$R$3</c:f>
              <c:strCache>
                <c:ptCount val="1"/>
                <c:pt idx="0">
                  <c:v>WHO - ГВ Lдвн dB(A)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'ДВН - Кичево'!$R$4:$R$10</c:f>
              <c:numCache>
                <c:formatCode>General</c:formatCode>
                <c:ptCount val="7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47-43B1-AB3F-7A84B0045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186256"/>
        <c:axId val="243191696"/>
      </c:lineChart>
      <c:catAx>
        <c:axId val="24318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91696"/>
        <c:crosses val="autoZero"/>
        <c:auto val="1"/>
        <c:lblAlgn val="ctr"/>
        <c:lblOffset val="100"/>
        <c:noMultiLvlLbl val="0"/>
      </c:catAx>
      <c:valAx>
        <c:axId val="24319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726318817178965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Куманово'!$D$3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39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Куманово'!$D$4:$D$13</c:f>
              <c:numCache>
                <c:formatCode>0.00</c:formatCode>
                <c:ptCount val="10"/>
                <c:pt idx="0">
                  <c:v>72.642000298195939</c:v>
                </c:pt>
                <c:pt idx="1">
                  <c:v>72.477431841503943</c:v>
                </c:pt>
                <c:pt idx="2">
                  <c:v>72.036106171848417</c:v>
                </c:pt>
                <c:pt idx="3">
                  <c:v>71.655498177351674</c:v>
                </c:pt>
                <c:pt idx="4">
                  <c:v>71.707348134671861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A-5C41-8EC3-009BBA804275}"/>
            </c:ext>
          </c:extLst>
        </c:ser>
        <c:ser>
          <c:idx val="1"/>
          <c:order val="1"/>
          <c:tx>
            <c:strRef>
              <c:f>'ДВН - Куманово'!$E$3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48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Куманово'!$E$4:$E$13</c:f>
              <c:numCache>
                <c:formatCode>0.00</c:formatCode>
                <c:ptCount val="10"/>
                <c:pt idx="0">
                  <c:v>71.673587058933862</c:v>
                </c:pt>
                <c:pt idx="1">
                  <c:v>69.808768733719717</c:v>
                </c:pt>
                <c:pt idx="2">
                  <c:v>65.980098366272912</c:v>
                </c:pt>
                <c:pt idx="3">
                  <c:v>71.637347589814667</c:v>
                </c:pt>
                <c:pt idx="4">
                  <c:v>70.092934340598276</c:v>
                </c:pt>
                <c:pt idx="5">
                  <c:v>68.461258515148998</c:v>
                </c:pt>
                <c:pt idx="6">
                  <c:v>71.665478245284248</c:v>
                </c:pt>
                <c:pt idx="7">
                  <c:v>72.135353122978785</c:v>
                </c:pt>
                <c:pt idx="8">
                  <c:v>75.259126215364844</c:v>
                </c:pt>
                <c:pt idx="9">
                  <c:v>70.045930838992689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8A-5C41-8EC3-009BBA804275}"/>
            </c:ext>
          </c:extLst>
        </c:ser>
        <c:ser>
          <c:idx val="2"/>
          <c:order val="2"/>
          <c:tx>
            <c:strRef>
              <c:f>'ДВН - Куманово'!$F$3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Куманово'!$F$4:$F$13</c:f>
              <c:numCache>
                <c:formatCode>0.00</c:formatCode>
                <c:ptCount val="10"/>
                <c:pt idx="0">
                  <c:v>71.659522471567129</c:v>
                </c:pt>
                <c:pt idx="1">
                  <c:v>68.476409738624</c:v>
                </c:pt>
                <c:pt idx="2">
                  <c:v>65.290630111927612</c:v>
                </c:pt>
                <c:pt idx="3">
                  <c:v>69.739568091848511</c:v>
                </c:pt>
                <c:pt idx="4">
                  <c:v>65.800762302940626</c:v>
                </c:pt>
                <c:pt idx="5">
                  <c:v>68.627987692828214</c:v>
                </c:pt>
                <c:pt idx="6">
                  <c:v>70.373848824195875</c:v>
                </c:pt>
                <c:pt idx="7">
                  <c:v>70.310880401500867</c:v>
                </c:pt>
                <c:pt idx="8">
                  <c:v>70.965641517721735</c:v>
                </c:pt>
                <c:pt idx="9">
                  <c:v>71.16882220456624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3"/>
          <c:tx>
            <c:strRef>
              <c:f>'ДВН - Куманово'!$G$3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67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Куманово'!$G$4:$G$13</c:f>
              <c:numCache>
                <c:formatCode>0.00</c:formatCode>
                <c:ptCount val="10"/>
                <c:pt idx="0">
                  <c:v>71.603637155287714</c:v>
                </c:pt>
                <c:pt idx="1">
                  <c:v>71.13106550045309</c:v>
                </c:pt>
                <c:pt idx="2">
                  <c:v>62.833643667697999</c:v>
                </c:pt>
                <c:pt idx="3">
                  <c:v>70.071470875362081</c:v>
                </c:pt>
                <c:pt idx="4">
                  <c:v>63.995490959003916</c:v>
                </c:pt>
                <c:pt idx="5">
                  <c:v>67.496972644732097</c:v>
                </c:pt>
                <c:pt idx="6">
                  <c:v>71.440961825744211</c:v>
                </c:pt>
                <c:pt idx="7">
                  <c:v>72.914190911095204</c:v>
                </c:pt>
                <c:pt idx="8">
                  <c:v>71.650427028504282</c:v>
                </c:pt>
                <c:pt idx="9">
                  <c:v>69.432496261100141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4"/>
          <c:tx>
            <c:strRef>
              <c:f>'ДВН - Куманово'!$H$3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Куманово'!$H$4:$H$13</c:f>
              <c:numCache>
                <c:formatCode>0.00</c:formatCode>
                <c:ptCount val="10"/>
                <c:pt idx="0">
                  <c:v>70.249232510364521</c:v>
                </c:pt>
                <c:pt idx="1">
                  <c:v>69.531456953721346</c:v>
                </c:pt>
                <c:pt idx="2">
                  <c:v>63.903679138148519</c:v>
                </c:pt>
                <c:pt idx="3">
                  <c:v>69.779972613795692</c:v>
                </c:pt>
                <c:pt idx="4">
                  <c:v>63.78589837866474</c:v>
                </c:pt>
                <c:pt idx="5">
                  <c:v>68.60730117949133</c:v>
                </c:pt>
                <c:pt idx="6">
                  <c:v>69.490851621184575</c:v>
                </c:pt>
                <c:pt idx="7">
                  <c:v>71.888873999554846</c:v>
                </c:pt>
                <c:pt idx="8">
                  <c:v>70.386144607712211</c:v>
                </c:pt>
                <c:pt idx="9">
                  <c:v>66.60060352083218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5"/>
          <c:tx>
            <c:strRef>
              <c:f>'ДВН - Куманово'!$I$3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Куманово'!$I$4:$I$13</c:f>
              <c:numCache>
                <c:formatCode>0.00</c:formatCode>
                <c:ptCount val="10"/>
                <c:pt idx="0">
                  <c:v>70.397260884453658</c:v>
                </c:pt>
                <c:pt idx="1">
                  <c:v>70.734478151242286</c:v>
                </c:pt>
                <c:pt idx="2">
                  <c:v>64.586595777413805</c:v>
                </c:pt>
                <c:pt idx="3">
                  <c:v>71.1387995810516</c:v>
                </c:pt>
                <c:pt idx="4">
                  <c:v>70.362061682210694</c:v>
                </c:pt>
                <c:pt idx="5">
                  <c:v>70.412123296569717</c:v>
                </c:pt>
                <c:pt idx="6">
                  <c:v>69.605495395623436</c:v>
                </c:pt>
                <c:pt idx="7">
                  <c:v>70.91173673890313</c:v>
                </c:pt>
                <c:pt idx="8">
                  <c:v>70.633596734197326</c:v>
                </c:pt>
                <c:pt idx="9">
                  <c:v>71.52926550617768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6"/>
          <c:tx>
            <c:strRef>
              <c:f>'ДВН - Куманово'!$J$3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Куманово'!$J$4:$J$13</c:f>
              <c:numCache>
                <c:formatCode>0.00</c:formatCode>
                <c:ptCount val="10"/>
                <c:pt idx="0">
                  <c:v>73.454636224992555</c:v>
                </c:pt>
                <c:pt idx="1">
                  <c:v>71.434906918967528</c:v>
                </c:pt>
                <c:pt idx="2">
                  <c:v>62.965801449488829</c:v>
                </c:pt>
                <c:pt idx="3">
                  <c:v>75.158729503476664</c:v>
                </c:pt>
                <c:pt idx="4">
                  <c:v>65.490234950786345</c:v>
                </c:pt>
                <c:pt idx="5">
                  <c:v>73.631997531751153</c:v>
                </c:pt>
                <c:pt idx="6">
                  <c:v>74.462176428854008</c:v>
                </c:pt>
                <c:pt idx="7">
                  <c:v>76.822829745717499</c:v>
                </c:pt>
                <c:pt idx="8">
                  <c:v>66.431621334000226</c:v>
                </c:pt>
                <c:pt idx="9">
                  <c:v>76.034154387714835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7"/>
          <c:tx>
            <c:strRef>
              <c:f>'ДВН - Куманово'!$K$3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Куманово'!$K$4:$K$13</c:f>
              <c:numCache>
                <c:formatCode>0.00</c:formatCode>
                <c:ptCount val="10"/>
                <c:pt idx="0">
                  <c:v>71.913163911545055</c:v>
                </c:pt>
                <c:pt idx="1">
                  <c:v>70.350375542015328</c:v>
                </c:pt>
                <c:pt idx="2">
                  <c:v>63.661650152663526</c:v>
                </c:pt>
                <c:pt idx="3">
                  <c:v>71.135704771082004</c:v>
                </c:pt>
                <c:pt idx="4">
                  <c:v>63.493957410899576</c:v>
                </c:pt>
                <c:pt idx="5">
                  <c:v>75.432114689823123</c:v>
                </c:pt>
                <c:pt idx="6">
                  <c:v>70.692901724929925</c:v>
                </c:pt>
                <c:pt idx="7">
                  <c:v>74.454958510216102</c:v>
                </c:pt>
                <c:pt idx="8">
                  <c:v>66.744401892019155</c:v>
                </c:pt>
                <c:pt idx="9">
                  <c:v>68.61766969434845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8"/>
          <c:tx>
            <c:strRef>
              <c:f>'ДВН - Куманово'!$L$3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Куманово'!$L$4:$L$13</c:f>
              <c:numCache>
                <c:formatCode>0.00</c:formatCode>
                <c:ptCount val="10"/>
                <c:pt idx="0">
                  <c:v>70.413921069389914</c:v>
                </c:pt>
                <c:pt idx="1">
                  <c:v>70.513503169439502</c:v>
                </c:pt>
                <c:pt idx="2">
                  <c:v>62.492448217854218</c:v>
                </c:pt>
                <c:pt idx="3">
                  <c:v>69.658087800909271</c:v>
                </c:pt>
                <c:pt idx="4">
                  <c:v>63.555475851140116</c:v>
                </c:pt>
                <c:pt idx="5">
                  <c:v>69.331033999512584</c:v>
                </c:pt>
                <c:pt idx="6">
                  <c:v>71.286108011679303</c:v>
                </c:pt>
                <c:pt idx="7">
                  <c:v>72.582907395842781</c:v>
                </c:pt>
                <c:pt idx="8">
                  <c:v>66.88932737922508</c:v>
                </c:pt>
                <c:pt idx="9">
                  <c:v>69.108850584850529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9"/>
          <c:tx>
            <c:strRef>
              <c:f>'ДВН - Куманово'!$M$3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Куманово'!$M$4:$M$13</c:f>
              <c:numCache>
                <c:formatCode>0.00</c:formatCode>
                <c:ptCount val="10"/>
                <c:pt idx="0">
                  <c:v>70.939384603965891</c:v>
                </c:pt>
                <c:pt idx="1">
                  <c:v>72.782694657334133</c:v>
                </c:pt>
                <c:pt idx="2">
                  <c:v>63.65078478178792</c:v>
                </c:pt>
                <c:pt idx="3">
                  <c:v>70.824220713688845</c:v>
                </c:pt>
                <c:pt idx="4">
                  <c:v>64.016030486825159</c:v>
                </c:pt>
                <c:pt idx="5">
                  <c:v>70.445747695805494</c:v>
                </c:pt>
                <c:pt idx="6">
                  <c:v>72.030587797954098</c:v>
                </c:pt>
                <c:pt idx="7">
                  <c:v>73.989960053381793</c:v>
                </c:pt>
                <c:pt idx="8">
                  <c:v>65.405435305166407</c:v>
                </c:pt>
                <c:pt idx="9">
                  <c:v>69.259910497168846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10"/>
          <c:order val="10"/>
          <c:tx>
            <c:strRef>
              <c:f>'ДВН - Куманово'!$N$3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Куманово'!$N$4:$N$13</c:f>
              <c:numCache>
                <c:formatCode>0.00</c:formatCode>
                <c:ptCount val="10"/>
                <c:pt idx="0">
                  <c:v>71.40221471391402</c:v>
                </c:pt>
                <c:pt idx="1">
                  <c:v>72.857795050879361</c:v>
                </c:pt>
                <c:pt idx="2">
                  <c:v>67.229264913222536</c:v>
                </c:pt>
                <c:pt idx="3">
                  <c:v>75.172034649915204</c:v>
                </c:pt>
                <c:pt idx="4">
                  <c:v>66.329257935448481</c:v>
                </c:pt>
                <c:pt idx="5">
                  <c:v>68.948703103790194</c:v>
                </c:pt>
                <c:pt idx="6">
                  <c:v>73.418616497333289</c:v>
                </c:pt>
                <c:pt idx="7">
                  <c:v>75.894892115524101</c:v>
                </c:pt>
                <c:pt idx="8">
                  <c:v>67.832317188986679</c:v>
                </c:pt>
                <c:pt idx="9">
                  <c:v>72.052470359925337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FF-4105-888A-F717E557EBBF}"/>
            </c:ext>
          </c:extLst>
        </c:ser>
        <c:ser>
          <c:idx val="11"/>
          <c:order val="11"/>
          <c:tx>
            <c:strRef>
              <c:f>'ДВН - Куманово'!$O$3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Куманово'!$O$4:$O$13</c:f>
              <c:numCache>
                <c:formatCode>0.00</c:formatCode>
                <c:ptCount val="10"/>
                <c:pt idx="0">
                  <c:v>72.86</c:v>
                </c:pt>
                <c:pt idx="1">
                  <c:v>70.12</c:v>
                </c:pt>
                <c:pt idx="2">
                  <c:v>63.6</c:v>
                </c:pt>
                <c:pt idx="3">
                  <c:v>71.33</c:v>
                </c:pt>
                <c:pt idx="4">
                  <c:v>62.49</c:v>
                </c:pt>
                <c:pt idx="5">
                  <c:v>69.34</c:v>
                </c:pt>
                <c:pt idx="6">
                  <c:v>69.209999999999994</c:v>
                </c:pt>
                <c:pt idx="7">
                  <c:v>70.03</c:v>
                </c:pt>
                <c:pt idx="8">
                  <c:v>71.11</c:v>
                </c:pt>
                <c:pt idx="9">
                  <c:v>68.53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FF-4105-888A-F717E557EBBF}"/>
            </c:ext>
          </c:extLst>
        </c:ser>
        <c:ser>
          <c:idx val="12"/>
          <c:order val="12"/>
          <c:tx>
            <c:strRef>
              <c:f>'ДВН - Куманово'!$P$3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49000"/>
              </a:schemeClr>
            </a:solidFill>
            <a:ln>
              <a:noFill/>
            </a:ln>
            <a:effectLst/>
          </c:spPr>
          <c:invertIfNegative val="0"/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Куманово'!$P$4:$P$13</c:f>
              <c:numCache>
                <c:formatCode>0.00</c:formatCode>
                <c:ptCount val="10"/>
                <c:pt idx="0">
                  <c:v>71.621620026866481</c:v>
                </c:pt>
                <c:pt idx="1">
                  <c:v>69.562893810098728</c:v>
                </c:pt>
                <c:pt idx="2">
                  <c:v>62.199304002446105</c:v>
                </c:pt>
                <c:pt idx="3">
                  <c:v>70.457328983218218</c:v>
                </c:pt>
                <c:pt idx="4">
                  <c:v>64.35076238948875</c:v>
                </c:pt>
                <c:pt idx="5">
                  <c:v>69.202643830600323</c:v>
                </c:pt>
                <c:pt idx="6">
                  <c:v>69.964405549524656</c:v>
                </c:pt>
                <c:pt idx="7">
                  <c:v>71.588429500745292</c:v>
                </c:pt>
                <c:pt idx="8">
                  <c:v>66.48280819920717</c:v>
                </c:pt>
                <c:pt idx="9">
                  <c:v>68.576560138467926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D-4F13-8FE6-0009DC231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183536"/>
        <c:axId val="243160688"/>
      </c:barChart>
      <c:lineChart>
        <c:grouping val="standard"/>
        <c:varyColors val="0"/>
        <c:ser>
          <c:idx val="13"/>
          <c:order val="13"/>
          <c:tx>
            <c:strRef>
              <c:f>'ДВН - Куманово'!$Q$3</c:f>
              <c:strCache>
                <c:ptCount val="1"/>
                <c:pt idx="0">
                  <c:v>WHO - ГВ Lдвн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'ДВН - Куманово'!$Q$4:$Q$13</c:f>
              <c:numCache>
                <c:formatCode>General</c:formatCode>
                <c:ptCount val="10"/>
                <c:pt idx="0">
                  <c:v>53</c:v>
                </c:pt>
                <c:pt idx="1">
                  <c:v>53</c:v>
                </c:pt>
                <c:pt idx="2">
                  <c:v>53</c:v>
                </c:pt>
                <c:pt idx="3">
                  <c:v>53</c:v>
                </c:pt>
                <c:pt idx="4">
                  <c:v>53</c:v>
                </c:pt>
                <c:pt idx="5">
                  <c:v>53</c:v>
                </c:pt>
                <c:pt idx="6">
                  <c:v>53</c:v>
                </c:pt>
                <c:pt idx="7">
                  <c:v>53</c:v>
                </c:pt>
                <c:pt idx="8">
                  <c:v>53</c:v>
                </c:pt>
                <c:pt idx="9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A1-480E-BEBA-965C429A7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3183536"/>
        <c:axId val="243160688"/>
      </c:lineChart>
      <c:catAx>
        <c:axId val="24318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60688"/>
        <c:crosses val="autoZero"/>
        <c:auto val="1"/>
        <c:lblAlgn val="ctr"/>
        <c:lblOffset val="100"/>
        <c:noMultiLvlLbl val="0"/>
      </c:catAx>
      <c:valAx>
        <c:axId val="24316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74853805254323"/>
          <c:y val="0.93543795195345247"/>
          <c:w val="0.63212519588411242"/>
          <c:h val="5.6163230136536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Скопје</a:t>
            </a:r>
          </a:p>
        </c:rich>
      </c:tx>
      <c:layout>
        <c:manualLayout>
          <c:xMode val="edge"/>
          <c:yMode val="edge"/>
          <c:x val="0.12551677246050885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Опсег'!$D$6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Опсег'!$B$7:$B$15</c:f>
              <c:strCache>
                <c:ptCount val="9"/>
                <c:pt idx="0">
                  <c:v>&lt;45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  <c:pt idx="8">
                  <c:v>&gt;80</c:v>
                </c:pt>
              </c:strCache>
            </c:strRef>
          </c:cat>
          <c:val>
            <c:numRef>
              <c:f>'ДВН - Опсег'!$D$7:$D$15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1.8018018018018018E-2</c:v>
                </c:pt>
                <c:pt idx="4">
                  <c:v>0.51351351351351349</c:v>
                </c:pt>
                <c:pt idx="5">
                  <c:v>0.45045045045045046</c:v>
                </c:pt>
                <c:pt idx="6">
                  <c:v>1.8018018018018018E-2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CF-0642-AFAC-F8D59E7AC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166128"/>
        <c:axId val="243167760"/>
      </c:barChart>
      <c:catAx>
        <c:axId val="24316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67760"/>
        <c:crosses val="autoZero"/>
        <c:auto val="1"/>
        <c:lblAlgn val="ctr"/>
        <c:lblOffset val="100"/>
        <c:noMultiLvlLbl val="0"/>
      </c:catAx>
      <c:valAx>
        <c:axId val="24316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6612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136041638267891E-2"/>
          <c:y val="5.0955739268564469E-2"/>
          <c:w val="0.87641841461637038"/>
          <c:h val="0.743353048134388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Опсег'!$D$30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Опсег'!$B$31:$B$39</c:f>
              <c:strCache>
                <c:ptCount val="9"/>
                <c:pt idx="0">
                  <c:v>&lt;45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  <c:pt idx="8">
                  <c:v>&gt;80</c:v>
                </c:pt>
              </c:strCache>
            </c:strRef>
          </c:cat>
          <c:val>
            <c:numRef>
              <c:f>'ДВН - Опсег'!$D$31:$D$39</c:f>
              <c:numCache>
                <c:formatCode>0.0%</c:formatCode>
                <c:ptCount val="9"/>
                <c:pt idx="0">
                  <c:v>1.3483146067415731E-2</c:v>
                </c:pt>
                <c:pt idx="1">
                  <c:v>3.8202247191011236E-2</c:v>
                </c:pt>
                <c:pt idx="2">
                  <c:v>3.3707865168539325E-2</c:v>
                </c:pt>
                <c:pt idx="3">
                  <c:v>0.1752808988764045</c:v>
                </c:pt>
                <c:pt idx="4">
                  <c:v>0.33707865168539325</c:v>
                </c:pt>
                <c:pt idx="5">
                  <c:v>0.24494382022471911</c:v>
                </c:pt>
                <c:pt idx="6">
                  <c:v>0.14157303370786517</c:v>
                </c:pt>
                <c:pt idx="7">
                  <c:v>1.5730337078651686E-2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3-754F-8272-D4B7CFB6C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173200"/>
        <c:axId val="243187888"/>
      </c:barChart>
      <c:catAx>
        <c:axId val="243173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Опсег на бучава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7888"/>
        <c:crosses val="autoZero"/>
        <c:auto val="1"/>
        <c:lblAlgn val="ctr"/>
        <c:lblOffset val="100"/>
        <c:noMultiLvlLbl val="0"/>
      </c:catAx>
      <c:valAx>
        <c:axId val="243187888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Процентуална распределба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73200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Битола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Опсег'!$F$6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Опсег'!$B$7:$B$15</c:f>
              <c:strCache>
                <c:ptCount val="9"/>
                <c:pt idx="0">
                  <c:v>&lt;45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  <c:pt idx="8">
                  <c:v>&gt;80</c:v>
                </c:pt>
              </c:strCache>
            </c:strRef>
          </c:cat>
          <c:val>
            <c:numRef>
              <c:f>'ДВН - Опсег'!$F$7:$F$15</c:f>
              <c:numCache>
                <c:formatCode>0.0%</c:formatCode>
                <c:ptCount val="9"/>
                <c:pt idx="0">
                  <c:v>5.1724137931034482E-2</c:v>
                </c:pt>
                <c:pt idx="1">
                  <c:v>0.14655172413793102</c:v>
                </c:pt>
                <c:pt idx="2">
                  <c:v>0.11206896551724138</c:v>
                </c:pt>
                <c:pt idx="3">
                  <c:v>0.42241379310344829</c:v>
                </c:pt>
                <c:pt idx="4">
                  <c:v>0.25</c:v>
                </c:pt>
                <c:pt idx="5">
                  <c:v>1.7241379310344827E-2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4-8044-A5DF-195D6CF3F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188432"/>
        <c:axId val="2069412672"/>
      </c:barChart>
      <c:catAx>
        <c:axId val="24318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069412672"/>
        <c:crosses val="autoZero"/>
        <c:auto val="1"/>
        <c:lblAlgn val="ctr"/>
        <c:lblOffset val="100"/>
        <c:noMultiLvlLbl val="0"/>
      </c:catAx>
      <c:valAx>
        <c:axId val="206941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43188432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Кичево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Опсег'!$H$6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Опсег'!$B$7:$B$15</c:f>
              <c:strCache>
                <c:ptCount val="9"/>
                <c:pt idx="0">
                  <c:v>&lt;45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  <c:pt idx="8">
                  <c:v>&gt;80</c:v>
                </c:pt>
              </c:strCache>
            </c:strRef>
          </c:cat>
          <c:val>
            <c:numRef>
              <c:f>'ДВН - Опсег'!$H$7:$H$15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2.0408163265306121E-2</c:v>
                </c:pt>
                <c:pt idx="3">
                  <c:v>0.27551020408163263</c:v>
                </c:pt>
                <c:pt idx="4">
                  <c:v>0.48979591836734693</c:v>
                </c:pt>
                <c:pt idx="5">
                  <c:v>0.19387755102040816</c:v>
                </c:pt>
                <c:pt idx="6">
                  <c:v>2.0408163265306121E-2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87-5041-A7EC-20653222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9414304"/>
        <c:axId val="2069411040"/>
      </c:barChart>
      <c:catAx>
        <c:axId val="20694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069411040"/>
        <c:crosses val="autoZero"/>
        <c:auto val="1"/>
        <c:lblAlgn val="ctr"/>
        <c:lblOffset val="100"/>
        <c:noMultiLvlLbl val="0"/>
      </c:catAx>
      <c:valAx>
        <c:axId val="206941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069414304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Куманово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'ДВН - Опсег'!$J$6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'ДВН - Опсег'!$B$7:$B$15</c:f>
              <c:strCache>
                <c:ptCount val="9"/>
                <c:pt idx="0">
                  <c:v>&lt;45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  <c:pt idx="8">
                  <c:v>&gt;80</c:v>
                </c:pt>
              </c:strCache>
            </c:strRef>
          </c:cat>
          <c:val>
            <c:numRef>
              <c:f>'ДВН - Опсег'!$J$7:$J$15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0.13333333333333333</c:v>
                </c:pt>
                <c:pt idx="5">
                  <c:v>0.31666666666666665</c:v>
                </c:pt>
                <c:pt idx="6">
                  <c:v>0.49166666666666664</c:v>
                </c:pt>
                <c:pt idx="7">
                  <c:v>5.8333333333333334E-2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8-A140-9256-25195B287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9410496"/>
        <c:axId val="2069409408"/>
      </c:barChart>
      <c:catAx>
        <c:axId val="206941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069409408"/>
        <c:crosses val="autoZero"/>
        <c:auto val="1"/>
        <c:lblAlgn val="ctr"/>
        <c:lblOffset val="100"/>
        <c:noMultiLvlLbl val="0"/>
      </c:catAx>
      <c:valAx>
        <c:axId val="206940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2069410496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38111</xdr:colOff>
      <xdr:row>18</xdr:row>
      <xdr:rowOff>39179</xdr:rowOff>
    </xdr:from>
    <xdr:to>
      <xdr:col>16</xdr:col>
      <xdr:colOff>163746</xdr:colOff>
      <xdr:row>43</xdr:row>
      <xdr:rowOff>118682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3599</xdr:colOff>
      <xdr:row>13</xdr:row>
      <xdr:rowOff>23910</xdr:rowOff>
    </xdr:from>
    <xdr:to>
      <xdr:col>18</xdr:col>
      <xdr:colOff>0</xdr:colOff>
      <xdr:row>41</xdr:row>
      <xdr:rowOff>77714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46182</xdr:colOff>
      <xdr:row>11</xdr:row>
      <xdr:rowOff>12364</xdr:rowOff>
    </xdr:from>
    <xdr:to>
      <xdr:col>17</xdr:col>
      <xdr:colOff>1223817</xdr:colOff>
      <xdr:row>33</xdr:row>
      <xdr:rowOff>138545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26567</xdr:colOff>
      <xdr:row>14</xdr:row>
      <xdr:rowOff>21301</xdr:rowOff>
    </xdr:from>
    <xdr:to>
      <xdr:col>17</xdr:col>
      <xdr:colOff>0</xdr:colOff>
      <xdr:row>37</xdr:row>
      <xdr:rowOff>138545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10583</xdr:rowOff>
    </xdr:from>
    <xdr:to>
      <xdr:col>4</xdr:col>
      <xdr:colOff>931332</xdr:colOff>
      <xdr:row>25</xdr:row>
      <xdr:rowOff>116416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801944</xdr:colOff>
      <xdr:row>27</xdr:row>
      <xdr:rowOff>121197</xdr:rowOff>
    </xdr:from>
    <xdr:to>
      <xdr:col>14</xdr:col>
      <xdr:colOff>373063</xdr:colOff>
      <xdr:row>44</xdr:row>
      <xdr:rowOff>148167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3554669" y="4759872"/>
          <a:ext cx="5933819" cy="2789220"/>
          <a:chOff x="3334007" y="4685260"/>
          <a:chExt cx="5929056" cy="2741595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GraphicFramePr/>
        </xdr:nvGraphicFramePr>
        <xdr:xfrm>
          <a:off x="3334007" y="4685260"/>
          <a:ext cx="5714743" cy="274159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 bwMode="auto">
          <a:xfrm>
            <a:off x="5437188" y="4699921"/>
            <a:ext cx="3511155" cy="2457157"/>
          </a:xfrm>
          <a:prstGeom prst="rect">
            <a:avLst/>
          </a:prstGeom>
          <a:solidFill>
            <a:srgbClr val="C00000">
              <a:alpha val="14902"/>
            </a:srgb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lang="en-US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 txBox="1"/>
        </xdr:nvSpPr>
        <xdr:spPr>
          <a:xfrm>
            <a:off x="7461491" y="4758732"/>
            <a:ext cx="1801572" cy="2022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mk-MK" sz="1100" b="1">
                <a:solidFill>
                  <a:srgbClr val="C00000"/>
                </a:solidFill>
              </a:rPr>
              <a:t>над </a:t>
            </a:r>
            <a:r>
              <a:rPr lang="en-US" sz="1100" b="1">
                <a:solidFill>
                  <a:srgbClr val="C00000"/>
                </a:solidFill>
              </a:rPr>
              <a:t>WHO </a:t>
            </a:r>
            <a:r>
              <a:rPr lang="mk-MK" sz="1100" b="1">
                <a:solidFill>
                  <a:srgbClr val="C00000"/>
                </a:solidFill>
              </a:rPr>
              <a:t>ГВ 53 </a:t>
            </a:r>
            <a:r>
              <a:rPr lang="en-US" sz="1100" b="1">
                <a:solidFill>
                  <a:srgbClr val="C00000"/>
                </a:solidFill>
              </a:rPr>
              <a:t>dB (A)</a:t>
            </a:r>
          </a:p>
        </xdr:txBody>
      </xdr:sp>
    </xdr:grpSp>
    <xdr:clientData/>
  </xdr:twoCellAnchor>
  <xdr:twoCellAnchor>
    <xdr:from>
      <xdr:col>1</xdr:col>
      <xdr:colOff>643193</xdr:colOff>
      <xdr:row>17</xdr:row>
      <xdr:rowOff>1</xdr:rowOff>
    </xdr:from>
    <xdr:to>
      <xdr:col>4</xdr:col>
      <xdr:colOff>910167</xdr:colOff>
      <xdr:row>25</xdr:row>
      <xdr:rowOff>30345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 bwMode="auto">
        <a:xfrm>
          <a:off x="1341693" y="3503084"/>
          <a:ext cx="2468307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10</xdr:col>
      <xdr:colOff>21165</xdr:colOff>
      <xdr:row>25</xdr:row>
      <xdr:rowOff>105833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148166</xdr:colOff>
      <xdr:row>16</xdr:row>
      <xdr:rowOff>158749</xdr:rowOff>
    </xdr:from>
    <xdr:to>
      <xdr:col>10</xdr:col>
      <xdr:colOff>10584</xdr:colOff>
      <xdr:row>25</xdr:row>
      <xdr:rowOff>9177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 bwMode="auto">
        <a:xfrm>
          <a:off x="5545666" y="3481916"/>
          <a:ext cx="2032001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21167</xdr:colOff>
      <xdr:row>4</xdr:row>
      <xdr:rowOff>10583</xdr:rowOff>
    </xdr:from>
    <xdr:to>
      <xdr:col>15</xdr:col>
      <xdr:colOff>359832</xdr:colOff>
      <xdr:row>12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497417</xdr:colOff>
      <xdr:row>4</xdr:row>
      <xdr:rowOff>46566</xdr:rowOff>
    </xdr:from>
    <xdr:to>
      <xdr:col>15</xdr:col>
      <xdr:colOff>342901</xdr:colOff>
      <xdr:row>12</xdr:row>
      <xdr:rowOff>55744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 bwMode="auto">
        <a:xfrm>
          <a:off x="9144000" y="1189566"/>
          <a:ext cx="1940984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17</xdr:row>
      <xdr:rowOff>0</xdr:rowOff>
    </xdr:from>
    <xdr:to>
      <xdr:col>15</xdr:col>
      <xdr:colOff>338665</xdr:colOff>
      <xdr:row>25</xdr:row>
      <xdr:rowOff>105833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575733</xdr:colOff>
      <xdr:row>16</xdr:row>
      <xdr:rowOff>137583</xdr:rowOff>
    </xdr:from>
    <xdr:to>
      <xdr:col>15</xdr:col>
      <xdr:colOff>306916</xdr:colOff>
      <xdr:row>25</xdr:row>
      <xdr:rowOff>49393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 bwMode="auto">
        <a:xfrm>
          <a:off x="8523816" y="3460750"/>
          <a:ext cx="2525183" cy="1531060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Q48"/>
  <sheetViews>
    <sheetView tabSelected="1" zoomScale="90" zoomScaleNormal="90" workbookViewId="0">
      <selection activeCell="N14" sqref="N14"/>
    </sheetView>
  </sheetViews>
  <sheetFormatPr defaultColWidth="9.140625" defaultRowHeight="12.75" x14ac:dyDescent="0.2"/>
  <cols>
    <col min="1" max="1" width="9.140625" style="12"/>
    <col min="2" max="2" width="5.140625" style="12" customWidth="1"/>
    <col min="3" max="3" width="37.140625" style="12" customWidth="1"/>
    <col min="4" max="11" width="8" style="12" customWidth="1"/>
    <col min="12" max="12" width="16.28515625" style="14" bestFit="1" customWidth="1"/>
    <col min="13" max="13" width="9.140625" style="12"/>
    <col min="14" max="14" width="25.140625" style="12" bestFit="1" customWidth="1"/>
    <col min="15" max="16384" width="9.140625" style="12"/>
  </cols>
  <sheetData>
    <row r="1" spans="1:16371" ht="18.75" x14ac:dyDescent="0.3">
      <c r="B1" s="1" t="s">
        <v>57</v>
      </c>
      <c r="D1" s="13"/>
      <c r="E1" s="13"/>
      <c r="F1" s="13"/>
      <c r="G1" s="13"/>
      <c r="H1" s="13"/>
      <c r="I1" s="13"/>
      <c r="J1" s="13"/>
      <c r="K1" s="13"/>
    </row>
    <row r="2" spans="1:16371" x14ac:dyDescent="0.2">
      <c r="D2" s="13"/>
      <c r="E2" s="13"/>
      <c r="F2" s="13"/>
      <c r="G2" s="13"/>
      <c r="H2" s="13"/>
      <c r="I2" s="13"/>
      <c r="J2" s="13"/>
      <c r="K2" s="13"/>
    </row>
    <row r="3" spans="1:16371" ht="25.5" x14ac:dyDescent="0.2">
      <c r="B3" s="8" t="s">
        <v>19</v>
      </c>
      <c r="C3" s="8" t="s">
        <v>18</v>
      </c>
      <c r="D3" s="10">
        <v>2016</v>
      </c>
      <c r="E3" s="8">
        <v>2017</v>
      </c>
      <c r="F3" s="8">
        <v>2018</v>
      </c>
      <c r="G3" s="10">
        <v>2019</v>
      </c>
      <c r="H3" s="8">
        <v>2020</v>
      </c>
      <c r="I3" s="10">
        <v>2021</v>
      </c>
      <c r="J3" s="10">
        <v>2022</v>
      </c>
      <c r="K3" s="10">
        <v>2023</v>
      </c>
      <c r="L3" s="27" t="s">
        <v>17</v>
      </c>
    </row>
    <row r="4" spans="1:16371" ht="25.5" x14ac:dyDescent="0.3">
      <c r="B4" s="9">
        <v>1</v>
      </c>
      <c r="C4" s="6" t="s">
        <v>22</v>
      </c>
      <c r="D4" s="29">
        <v>67.249796364388573</v>
      </c>
      <c r="E4" s="29">
        <v>64.887992468990078</v>
      </c>
      <c r="F4" s="29">
        <v>64.18998888961454</v>
      </c>
      <c r="G4" s="29">
        <v>67.264314199840413</v>
      </c>
      <c r="H4" s="29">
        <v>64.84</v>
      </c>
      <c r="I4" s="29">
        <v>63.620250158059484</v>
      </c>
      <c r="J4" s="29">
        <v>63</v>
      </c>
      <c r="K4" s="29">
        <v>63.045118495684349</v>
      </c>
      <c r="L4" s="11">
        <v>53</v>
      </c>
      <c r="N4" s="38"/>
      <c r="O4" s="36" t="s">
        <v>37</v>
      </c>
      <c r="R4" s="39"/>
    </row>
    <row r="5" spans="1:16371" ht="38.25" x14ac:dyDescent="0.3">
      <c r="B5" s="9">
        <v>2</v>
      </c>
      <c r="C5" s="6" t="s">
        <v>23</v>
      </c>
      <c r="D5" s="29">
        <v>63.411701691335438</v>
      </c>
      <c r="E5" s="29">
        <v>64.140927856936273</v>
      </c>
      <c r="F5" s="29">
        <v>64.065897962415391</v>
      </c>
      <c r="G5" s="29">
        <v>69.491652803107115</v>
      </c>
      <c r="H5" s="29">
        <v>63.8</v>
      </c>
      <c r="I5" s="29">
        <v>65.283335783252539</v>
      </c>
      <c r="J5" s="29">
        <v>66</v>
      </c>
      <c r="K5" s="29">
        <v>65.677168309402134</v>
      </c>
      <c r="L5" s="11">
        <v>53</v>
      </c>
      <c r="N5" s="38"/>
      <c r="O5" s="42" t="s">
        <v>10</v>
      </c>
    </row>
    <row r="6" spans="1:16371" ht="25.5" x14ac:dyDescent="0.3">
      <c r="B6" s="9">
        <v>3</v>
      </c>
      <c r="C6" s="6" t="s">
        <v>24</v>
      </c>
      <c r="D6" s="29">
        <v>64.926170198059424</v>
      </c>
      <c r="E6" s="29">
        <v>64.34087047858678</v>
      </c>
      <c r="F6" s="29">
        <v>64.949981577847439</v>
      </c>
      <c r="G6" s="29">
        <v>69.082420632712484</v>
      </c>
      <c r="H6" s="29">
        <v>63.96</v>
      </c>
      <c r="I6" s="29">
        <v>64.54984339517199</v>
      </c>
      <c r="J6" s="29">
        <v>65</v>
      </c>
      <c r="K6" s="29">
        <v>64.445104674453134</v>
      </c>
      <c r="L6" s="11">
        <v>53</v>
      </c>
      <c r="N6" s="38"/>
      <c r="O6" s="44" t="s">
        <v>11</v>
      </c>
    </row>
    <row r="7" spans="1:16371" ht="38.25" x14ac:dyDescent="0.3">
      <c r="B7" s="9">
        <v>4</v>
      </c>
      <c r="C7" s="6" t="s">
        <v>25</v>
      </c>
      <c r="D7" s="29">
        <v>64.58611199047165</v>
      </c>
      <c r="E7" s="29">
        <v>64.231586123794216</v>
      </c>
      <c r="F7" s="29">
        <v>63.699255505060776</v>
      </c>
      <c r="G7" s="29">
        <v>69.474319243382411</v>
      </c>
      <c r="H7" s="29">
        <v>62.82</v>
      </c>
      <c r="I7" s="29">
        <v>64.752906344375901</v>
      </c>
      <c r="J7" s="29">
        <v>63</v>
      </c>
      <c r="K7" s="29">
        <v>64.260265871319518</v>
      </c>
      <c r="L7" s="11">
        <v>53</v>
      </c>
      <c r="N7" s="38"/>
      <c r="O7" s="43" t="s">
        <v>12</v>
      </c>
    </row>
    <row r="8" spans="1:16371" ht="25.5" x14ac:dyDescent="0.3">
      <c r="B8" s="9">
        <v>5</v>
      </c>
      <c r="C8" s="6" t="s">
        <v>26</v>
      </c>
      <c r="D8" s="29">
        <v>66.65983852573639</v>
      </c>
      <c r="E8" s="29">
        <v>65.293094910227211</v>
      </c>
      <c r="F8" s="29">
        <v>63.414069312224299</v>
      </c>
      <c r="G8" s="29">
        <v>68.44533454257035</v>
      </c>
      <c r="H8" s="29">
        <v>62.83</v>
      </c>
      <c r="I8" s="29">
        <v>63.52720420489949</v>
      </c>
      <c r="J8" s="29">
        <v>65</v>
      </c>
      <c r="K8" s="29">
        <v>65.068032457181772</v>
      </c>
      <c r="L8" s="11">
        <v>53</v>
      </c>
      <c r="N8" s="38"/>
      <c r="O8" s="35" t="s">
        <v>13</v>
      </c>
    </row>
    <row r="9" spans="1:16371" ht="25.5" x14ac:dyDescent="0.3">
      <c r="B9" s="9">
        <v>6</v>
      </c>
      <c r="C9" s="6" t="s">
        <v>27</v>
      </c>
      <c r="D9" s="29">
        <v>60.197703955845313</v>
      </c>
      <c r="E9" s="29">
        <v>63.286183309534593</v>
      </c>
      <c r="F9" s="29">
        <v>63.390937722078647</v>
      </c>
      <c r="G9" s="29">
        <v>67.950816789037759</v>
      </c>
      <c r="H9" s="29">
        <v>62.8</v>
      </c>
      <c r="I9" s="29">
        <v>62.690482264809347</v>
      </c>
      <c r="J9" s="29">
        <v>58</v>
      </c>
      <c r="K9" s="29">
        <v>59.889521283998157</v>
      </c>
      <c r="L9" s="11">
        <v>53</v>
      </c>
      <c r="N9" s="38"/>
      <c r="O9" s="34" t="s">
        <v>14</v>
      </c>
    </row>
    <row r="10" spans="1:16371" ht="25.5" x14ac:dyDescent="0.3">
      <c r="B10" s="9">
        <v>7</v>
      </c>
      <c r="C10" s="6" t="s">
        <v>28</v>
      </c>
      <c r="D10" s="29">
        <v>65.033798271841604</v>
      </c>
      <c r="E10" s="29">
        <v>64.780992125892411</v>
      </c>
      <c r="F10" s="29">
        <v>63.029848001732056</v>
      </c>
      <c r="G10" s="29">
        <v>67.976227097708374</v>
      </c>
      <c r="H10" s="29">
        <v>62.88</v>
      </c>
      <c r="I10" s="29">
        <v>64.900461709381773</v>
      </c>
      <c r="J10" s="29">
        <v>65</v>
      </c>
      <c r="K10" s="29">
        <v>64.864584730599063</v>
      </c>
      <c r="L10" s="11">
        <v>53</v>
      </c>
      <c r="O10" s="33" t="s">
        <v>15</v>
      </c>
    </row>
    <row r="11" spans="1:16371" ht="38.25" x14ac:dyDescent="0.3">
      <c r="B11" s="9">
        <v>8</v>
      </c>
      <c r="C11" s="6" t="s">
        <v>29</v>
      </c>
      <c r="D11" s="29">
        <v>65.683561085658681</v>
      </c>
      <c r="E11" s="29">
        <v>67.556461222694097</v>
      </c>
      <c r="F11" s="29">
        <v>63.912335437526366</v>
      </c>
      <c r="G11" s="29">
        <v>69.024464828427057</v>
      </c>
      <c r="H11" s="29">
        <v>62.44</v>
      </c>
      <c r="I11" s="29">
        <v>69.203899145804769</v>
      </c>
      <c r="J11" s="29">
        <v>65</v>
      </c>
      <c r="K11" s="29">
        <v>64.428609818212777</v>
      </c>
      <c r="L11" s="11">
        <v>53</v>
      </c>
      <c r="O11" s="32" t="s">
        <v>16</v>
      </c>
    </row>
    <row r="12" spans="1:16371" ht="25.5" x14ac:dyDescent="0.3">
      <c r="B12" s="9">
        <v>9</v>
      </c>
      <c r="C12" s="6" t="s">
        <v>30</v>
      </c>
      <c r="D12" s="29">
        <v>72.00733746988729</v>
      </c>
      <c r="E12" s="29">
        <v>66.818514367780296</v>
      </c>
      <c r="F12" s="29">
        <v>65.015586814289918</v>
      </c>
      <c r="G12" s="29">
        <v>68.410837662333648</v>
      </c>
      <c r="H12" s="29">
        <v>63.25</v>
      </c>
      <c r="I12" s="29">
        <v>68.513462545191118</v>
      </c>
      <c r="J12" s="29">
        <v>64</v>
      </c>
      <c r="K12" s="29">
        <v>64.407012658615002</v>
      </c>
      <c r="L12" s="11">
        <v>53</v>
      </c>
      <c r="O12" s="41" t="s">
        <v>38</v>
      </c>
    </row>
    <row r="13" spans="1:16371" ht="25.5" x14ac:dyDescent="0.3">
      <c r="B13" s="9">
        <v>10</v>
      </c>
      <c r="C13" s="6" t="s">
        <v>31</v>
      </c>
      <c r="D13" s="29">
        <v>68.081846596598112</v>
      </c>
      <c r="E13" s="29">
        <v>67.249973831373836</v>
      </c>
      <c r="F13" s="29">
        <v>64.650572553393431</v>
      </c>
      <c r="G13" s="29">
        <v>66.557461566674377</v>
      </c>
      <c r="H13" s="29">
        <v>61.96</v>
      </c>
      <c r="I13" s="29">
        <v>66.75688179947548</v>
      </c>
      <c r="J13" s="29">
        <v>66</v>
      </c>
      <c r="K13" s="29">
        <v>66.247308586015592</v>
      </c>
      <c r="L13" s="11">
        <v>53</v>
      </c>
    </row>
    <row r="14" spans="1:16371" ht="38.25" x14ac:dyDescent="0.3">
      <c r="B14" s="9">
        <v>11</v>
      </c>
      <c r="C14" s="6" t="s">
        <v>32</v>
      </c>
      <c r="D14" s="28">
        <v>62.87503461608614</v>
      </c>
      <c r="E14" s="29">
        <v>65.736316975979449</v>
      </c>
      <c r="F14" s="29">
        <v>65.81406914733607</v>
      </c>
      <c r="G14" s="29">
        <v>67.105563657030331</v>
      </c>
      <c r="H14" s="28">
        <v>61.77</v>
      </c>
      <c r="I14" s="29">
        <v>66.513462545191132</v>
      </c>
      <c r="J14" s="29">
        <v>67</v>
      </c>
      <c r="K14" s="29">
        <v>66.748294275006145</v>
      </c>
      <c r="L14" s="11">
        <v>53</v>
      </c>
    </row>
    <row r="15" spans="1:16371" ht="25.5" x14ac:dyDescent="0.3">
      <c r="A15" s="15"/>
      <c r="B15" s="9">
        <v>12</v>
      </c>
      <c r="C15" s="6" t="s">
        <v>33</v>
      </c>
      <c r="D15" s="29">
        <v>66.826041090070134</v>
      </c>
      <c r="E15" s="29">
        <v>66.572921279661102</v>
      </c>
      <c r="F15" s="29">
        <v>65.255654384312123</v>
      </c>
      <c r="G15" s="29">
        <v>68.113856009524838</v>
      </c>
      <c r="H15" s="29">
        <v>61.26</v>
      </c>
      <c r="I15" s="29">
        <v>67.596515465931176</v>
      </c>
      <c r="J15" s="29">
        <v>63</v>
      </c>
      <c r="K15" s="29">
        <v>64.433856044768149</v>
      </c>
      <c r="L15" s="11">
        <v>53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</row>
    <row r="16" spans="1:16371" ht="25.5" x14ac:dyDescent="0.3">
      <c r="A16" s="15"/>
      <c r="B16" s="9">
        <v>13</v>
      </c>
      <c r="C16" s="6" t="s">
        <v>34</v>
      </c>
      <c r="D16" s="29">
        <v>63.288451369650588</v>
      </c>
      <c r="E16" s="29">
        <v>67.034007628476616</v>
      </c>
      <c r="F16" s="29">
        <v>64.155343491885986</v>
      </c>
      <c r="G16" s="29">
        <v>67.741834653610184</v>
      </c>
      <c r="H16" s="29">
        <v>61.49</v>
      </c>
      <c r="I16" s="29">
        <v>67.13177649913591</v>
      </c>
      <c r="J16" s="29">
        <v>64</v>
      </c>
      <c r="K16" s="29">
        <v>64.723855110737702</v>
      </c>
      <c r="L16" s="11">
        <v>53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  <c r="XCS16" s="15"/>
      <c r="XCT16" s="15"/>
      <c r="XCU16" s="15"/>
      <c r="XCV16" s="15"/>
      <c r="XCW16" s="15"/>
      <c r="XCX16" s="15"/>
      <c r="XCY16" s="15"/>
      <c r="XCZ16" s="15"/>
      <c r="XDA16" s="15"/>
      <c r="XDB16" s="15"/>
      <c r="XDC16" s="15"/>
      <c r="XDD16" s="15"/>
      <c r="XDE16" s="15"/>
      <c r="XDF16" s="15"/>
      <c r="XDG16" s="15"/>
      <c r="XDH16" s="15"/>
      <c r="XDI16" s="15"/>
      <c r="XDJ16" s="15"/>
      <c r="XDK16" s="15"/>
      <c r="XDL16" s="15"/>
      <c r="XDM16" s="15"/>
      <c r="XDN16" s="15"/>
      <c r="XDO16" s="15"/>
      <c r="XDP16" s="15"/>
      <c r="XDQ16" s="15"/>
      <c r="XDR16" s="15"/>
      <c r="XDS16" s="15"/>
      <c r="XDT16" s="15"/>
      <c r="XDU16" s="15"/>
      <c r="XDV16" s="15"/>
      <c r="XDW16" s="15"/>
      <c r="XDX16" s="15"/>
      <c r="XDY16" s="15"/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</row>
    <row r="17" spans="1:16371" ht="16.5" x14ac:dyDescent="0.3">
      <c r="A17" s="15"/>
      <c r="B17" s="9">
        <v>14</v>
      </c>
      <c r="C17" s="6" t="s">
        <v>35</v>
      </c>
      <c r="D17" s="29">
        <v>64.792521519153439</v>
      </c>
      <c r="E17" s="29">
        <v>70.139726130135898</v>
      </c>
      <c r="F17" s="29">
        <v>63.493645419703803</v>
      </c>
      <c r="G17" s="29">
        <v>67.822103595183279</v>
      </c>
      <c r="H17" s="29">
        <v>61.59</v>
      </c>
      <c r="I17" s="29">
        <v>67.343668073509576</v>
      </c>
      <c r="J17" s="29">
        <v>65</v>
      </c>
      <c r="K17" s="29">
        <v>65.587604582068778</v>
      </c>
      <c r="L17" s="11">
        <v>53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</row>
    <row r="18" spans="1:1637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  <c r="XCS18" s="15"/>
      <c r="XCT18" s="15"/>
      <c r="XCU18" s="15"/>
      <c r="XCV18" s="15"/>
      <c r="XCW18" s="15"/>
      <c r="XCX18" s="15"/>
      <c r="XCY18" s="15"/>
      <c r="XCZ18" s="15"/>
      <c r="XDA18" s="15"/>
      <c r="XDB18" s="15"/>
      <c r="XDC18" s="15"/>
      <c r="XDD18" s="15"/>
      <c r="XDE18" s="15"/>
      <c r="XDF18" s="15"/>
      <c r="XDG18" s="15"/>
      <c r="XDH18" s="15"/>
      <c r="XDI18" s="15"/>
      <c r="XDJ18" s="15"/>
      <c r="XDK18" s="15"/>
      <c r="XDL18" s="15"/>
      <c r="XDM18" s="15"/>
      <c r="XDN18" s="15"/>
      <c r="XDO18" s="15"/>
      <c r="XDP18" s="15"/>
      <c r="XDQ18" s="15"/>
      <c r="XDR18" s="15"/>
      <c r="XDS18" s="15"/>
      <c r="XDT18" s="15"/>
      <c r="XDU18" s="15"/>
      <c r="XDV18" s="15"/>
      <c r="XDW18" s="15"/>
      <c r="XDX18" s="15"/>
      <c r="XDY18" s="15"/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</row>
    <row r="19" spans="1:1637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  <c r="XCS19" s="15"/>
      <c r="XCT19" s="15"/>
      <c r="XCU19" s="15"/>
      <c r="XCV19" s="15"/>
      <c r="XCW19" s="15"/>
      <c r="XCX19" s="15"/>
      <c r="XCY19" s="15"/>
      <c r="XCZ19" s="15"/>
      <c r="XDA19" s="15"/>
      <c r="XDB19" s="15"/>
      <c r="XDC19" s="15"/>
      <c r="XDD19" s="15"/>
      <c r="XDE19" s="15"/>
      <c r="XDF19" s="15"/>
      <c r="XDG19" s="15"/>
      <c r="XDH19" s="15"/>
      <c r="XDI19" s="15"/>
      <c r="XDJ19" s="15"/>
      <c r="XDK19" s="15"/>
      <c r="XDL19" s="15"/>
      <c r="XDM19" s="15"/>
      <c r="XDN19" s="15"/>
      <c r="XDO19" s="15"/>
      <c r="XDP19" s="15"/>
      <c r="XDQ19" s="15"/>
      <c r="XDR19" s="15"/>
      <c r="XDS19" s="15"/>
      <c r="XDT19" s="15"/>
      <c r="XDU19" s="15"/>
      <c r="XDV19" s="15"/>
      <c r="XDW19" s="15"/>
      <c r="XDX19" s="15"/>
      <c r="XDY19" s="15"/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</row>
    <row r="48" spans="2:2" x14ac:dyDescent="0.2">
      <c r="B48" s="19" t="s">
        <v>20</v>
      </c>
    </row>
  </sheetData>
  <conditionalFormatting sqref="D4:K17">
    <cfRule type="cellIs" dxfId="35" priority="1" operator="between">
      <formula>80</formula>
      <formula>120</formula>
    </cfRule>
    <cfRule type="cellIs" dxfId="34" priority="2" stopIfTrue="1" operator="between">
      <formula>75</formula>
      <formula>79.99</formula>
    </cfRule>
    <cfRule type="cellIs" dxfId="33" priority="3" stopIfTrue="1" operator="between">
      <formula>70</formula>
      <formula>74.99</formula>
    </cfRule>
    <cfRule type="cellIs" dxfId="32" priority="4" stopIfTrue="1" operator="between">
      <formula>65</formula>
      <formula>69.99</formula>
    </cfRule>
    <cfRule type="cellIs" dxfId="31" priority="5" stopIfTrue="1" operator="between">
      <formula>60</formula>
      <formula>64.99</formula>
    </cfRule>
    <cfRule type="cellIs" dxfId="30" priority="6" stopIfTrue="1" operator="between">
      <formula>55</formula>
      <formula>59.99</formula>
    </cfRule>
    <cfRule type="cellIs" dxfId="29" priority="7" stopIfTrue="1" operator="between">
      <formula>50</formula>
      <formula>54.99</formula>
    </cfRule>
    <cfRule type="cellIs" dxfId="28" priority="8" stopIfTrue="1" operator="between">
      <formula>45</formula>
      <formula>49.99</formula>
    </cfRule>
    <cfRule type="cellIs" dxfId="27" priority="9" stopIfTrue="1" operator="between">
      <formula>0</formula>
      <formula>44.99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E59"/>
  <sheetViews>
    <sheetView topLeftCell="D1" zoomScale="80" zoomScaleNormal="80" workbookViewId="0">
      <selection activeCell="Y29" sqref="Y29"/>
    </sheetView>
  </sheetViews>
  <sheetFormatPr defaultColWidth="9.140625" defaultRowHeight="12.75" x14ac:dyDescent="0.2"/>
  <cols>
    <col min="1" max="1" width="9.140625" style="2"/>
    <col min="2" max="2" width="5.28515625" style="2" customWidth="1"/>
    <col min="3" max="3" width="37.140625" style="2" customWidth="1"/>
    <col min="4" max="4" width="6.7109375" style="2" customWidth="1"/>
    <col min="5" max="5" width="7" style="5" bestFit="1" customWidth="1"/>
    <col min="6" max="6" width="6.42578125" style="2" bestFit="1" customWidth="1"/>
    <col min="7" max="7" width="8.7109375" style="2" bestFit="1" customWidth="1"/>
    <col min="8" max="17" width="8" style="2" customWidth="1"/>
    <col min="18" max="18" width="15" style="5" customWidth="1"/>
    <col min="19" max="16384" width="9.140625" style="2"/>
  </cols>
  <sheetData>
    <row r="1" spans="2:31" ht="18.75" x14ac:dyDescent="0.3">
      <c r="B1" s="1" t="s">
        <v>58</v>
      </c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2:31" x14ac:dyDescent="0.2">
      <c r="D2" s="3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2:31" ht="25.5" x14ac:dyDescent="0.2">
      <c r="B3" s="8" t="s">
        <v>19</v>
      </c>
      <c r="C3" s="8" t="s">
        <v>18</v>
      </c>
      <c r="D3" s="10">
        <v>2010</v>
      </c>
      <c r="E3" s="10">
        <v>2011</v>
      </c>
      <c r="F3" s="10">
        <v>2012</v>
      </c>
      <c r="G3" s="10">
        <v>2013</v>
      </c>
      <c r="H3" s="10">
        <v>2014</v>
      </c>
      <c r="I3" s="10">
        <v>2015</v>
      </c>
      <c r="J3" s="10">
        <v>2016</v>
      </c>
      <c r="K3" s="10">
        <v>2017</v>
      </c>
      <c r="L3" s="10">
        <v>2018</v>
      </c>
      <c r="M3" s="10">
        <v>2019</v>
      </c>
      <c r="N3" s="10">
        <v>2020</v>
      </c>
      <c r="O3" s="10">
        <v>2021</v>
      </c>
      <c r="P3" s="10">
        <v>2022</v>
      </c>
      <c r="Q3" s="10">
        <v>2023</v>
      </c>
      <c r="R3" s="27" t="s">
        <v>17</v>
      </c>
    </row>
    <row r="4" spans="2:31" ht="28.35" customHeight="1" x14ac:dyDescent="0.3">
      <c r="B4" s="9">
        <v>1</v>
      </c>
      <c r="C4" s="31" t="s">
        <v>1</v>
      </c>
      <c r="D4" s="29">
        <v>62.865504068302258</v>
      </c>
      <c r="E4" s="29">
        <v>60.910663117423752</v>
      </c>
      <c r="F4" s="29">
        <v>55.916575740461596</v>
      </c>
      <c r="G4" s="29">
        <v>58.978796107871275</v>
      </c>
      <c r="H4" s="29">
        <v>55</v>
      </c>
      <c r="I4" s="29">
        <v>55</v>
      </c>
      <c r="J4" s="29">
        <v>60.643219762886105</v>
      </c>
      <c r="K4" s="29">
        <v>58.595944508005907</v>
      </c>
      <c r="L4" s="29">
        <v>60.954063103981881</v>
      </c>
      <c r="M4" s="29">
        <v>59.420113080833616</v>
      </c>
      <c r="N4" s="29">
        <v>61.4</v>
      </c>
      <c r="O4" s="29">
        <v>58.640145592695816</v>
      </c>
      <c r="P4" s="29">
        <v>58</v>
      </c>
      <c r="Q4" s="29">
        <v>61.402023900675538</v>
      </c>
      <c r="R4" s="11">
        <v>53</v>
      </c>
      <c r="S4" s="30"/>
      <c r="T4" s="40">
        <f t="shared" ref="T4:T6" si="0">AVERAGE(D4:Q4)</f>
        <v>59.123360641652695</v>
      </c>
      <c r="U4" s="30"/>
      <c r="V4" s="30"/>
      <c r="W4" s="30"/>
      <c r="X4" s="30">
        <v>6</v>
      </c>
      <c r="Y4" s="36" t="s">
        <v>37</v>
      </c>
      <c r="Z4" s="30"/>
      <c r="AA4" s="30"/>
      <c r="AB4" s="30"/>
      <c r="AC4" s="30"/>
      <c r="AD4" s="30"/>
      <c r="AE4" s="30"/>
    </row>
    <row r="5" spans="2:31" ht="28.35" customHeight="1" x14ac:dyDescent="0.3">
      <c r="B5" s="9">
        <v>2</v>
      </c>
      <c r="C5" s="31" t="s">
        <v>8</v>
      </c>
      <c r="D5" s="29">
        <v>64.078738016276162</v>
      </c>
      <c r="E5" s="29">
        <v>65.40748810769378</v>
      </c>
      <c r="F5" s="29">
        <v>58.524194063964345</v>
      </c>
      <c r="G5" s="29">
        <v>58.205880730232366</v>
      </c>
      <c r="H5" s="29">
        <v>55</v>
      </c>
      <c r="I5" s="29">
        <v>55</v>
      </c>
      <c r="J5" s="29">
        <v>63.229785538817289</v>
      </c>
      <c r="K5" s="29">
        <v>60.46594418074843</v>
      </c>
      <c r="L5" s="29">
        <v>64.345988646988559</v>
      </c>
      <c r="M5" s="29">
        <v>61.595074514950504</v>
      </c>
      <c r="N5" s="29">
        <v>61.6</v>
      </c>
      <c r="O5" s="29">
        <v>59.647146600039761</v>
      </c>
      <c r="P5" s="29">
        <v>59</v>
      </c>
      <c r="Q5" s="29">
        <v>63.377544414317306</v>
      </c>
      <c r="R5" s="11">
        <v>53</v>
      </c>
      <c r="S5" s="30"/>
      <c r="T5" s="40">
        <f t="shared" si="0"/>
        <v>60.676984629573461</v>
      </c>
      <c r="U5" s="30"/>
      <c r="V5" s="30"/>
      <c r="W5" s="30"/>
      <c r="X5" s="30">
        <v>17</v>
      </c>
      <c r="Y5" s="42" t="s">
        <v>10</v>
      </c>
      <c r="Z5" s="30"/>
      <c r="AA5" s="30"/>
      <c r="AB5" s="30"/>
      <c r="AC5" s="30"/>
      <c r="AD5" s="30"/>
      <c r="AE5" s="30"/>
    </row>
    <row r="6" spans="2:31" ht="28.35" customHeight="1" x14ac:dyDescent="0.3">
      <c r="B6" s="9">
        <v>3</v>
      </c>
      <c r="C6" s="31" t="s">
        <v>0</v>
      </c>
      <c r="D6" s="29">
        <v>62.819923930389187</v>
      </c>
      <c r="E6" s="29">
        <v>59.981390769708987</v>
      </c>
      <c r="F6" s="29">
        <v>55.736968117948877</v>
      </c>
      <c r="G6" s="29">
        <v>57.589461421788613</v>
      </c>
      <c r="H6" s="29">
        <v>45</v>
      </c>
      <c r="I6" s="29">
        <v>45</v>
      </c>
      <c r="J6" s="29">
        <v>57.66209332462509</v>
      </c>
      <c r="K6" s="29">
        <v>56.605847753538427</v>
      </c>
      <c r="L6" s="29">
        <v>61.571079781362414</v>
      </c>
      <c r="M6" s="29">
        <v>58.596177919238336</v>
      </c>
      <c r="N6" s="29">
        <v>62.7</v>
      </c>
      <c r="O6" s="29">
        <v>60.666527543351961</v>
      </c>
      <c r="P6" s="29">
        <v>56</v>
      </c>
      <c r="Q6" s="29">
        <v>59.226143852219607</v>
      </c>
      <c r="R6" s="11">
        <v>53</v>
      </c>
      <c r="S6" s="30"/>
      <c r="T6" s="40">
        <f t="shared" si="0"/>
        <v>57.082543886726548</v>
      </c>
      <c r="U6" s="30"/>
      <c r="V6" s="30"/>
      <c r="W6" s="30"/>
      <c r="X6" s="30">
        <v>13</v>
      </c>
      <c r="Y6" s="44" t="s">
        <v>11</v>
      </c>
      <c r="Z6" s="30"/>
      <c r="AA6" s="30"/>
      <c r="AB6" s="30"/>
      <c r="AC6" s="30"/>
      <c r="AD6" s="30"/>
      <c r="AE6" s="30"/>
    </row>
    <row r="7" spans="2:31" ht="28.35" customHeight="1" x14ac:dyDescent="0.3">
      <c r="B7" s="9">
        <v>4</v>
      </c>
      <c r="C7" s="31" t="s">
        <v>2</v>
      </c>
      <c r="D7" s="29">
        <v>54.002443632898249</v>
      </c>
      <c r="E7" s="29">
        <v>55.415524500964572</v>
      </c>
      <c r="F7" s="29">
        <v>52.339976977603087</v>
      </c>
      <c r="G7" s="29">
        <v>55.659775316389783</v>
      </c>
      <c r="H7" s="29">
        <v>45</v>
      </c>
      <c r="I7" s="29">
        <v>40</v>
      </c>
      <c r="J7" s="29">
        <v>55.91985161675121</v>
      </c>
      <c r="K7" s="29">
        <v>53.416989382021541</v>
      </c>
      <c r="L7" s="29">
        <v>57.871739896460355</v>
      </c>
      <c r="M7" s="29">
        <v>54.588369259800743</v>
      </c>
      <c r="N7" s="29">
        <v>60</v>
      </c>
      <c r="O7" s="29">
        <v>55.845099105842458</v>
      </c>
      <c r="P7" s="29">
        <v>53</v>
      </c>
      <c r="Q7" s="29">
        <v>55.28990612839192</v>
      </c>
      <c r="R7" s="11">
        <v>53</v>
      </c>
      <c r="S7" s="30"/>
      <c r="T7" s="40">
        <f>AVERAGE(D7:Q7)</f>
        <v>53.453548272651702</v>
      </c>
      <c r="U7" s="30"/>
      <c r="V7" s="30"/>
      <c r="W7" s="30"/>
      <c r="X7" s="30">
        <v>49</v>
      </c>
      <c r="Y7" s="43" t="s">
        <v>12</v>
      </c>
      <c r="Z7" s="30"/>
      <c r="AA7" s="30"/>
      <c r="AB7" s="30"/>
      <c r="AC7" s="30"/>
      <c r="AD7" s="30"/>
      <c r="AE7" s="30"/>
    </row>
    <row r="8" spans="2:31" ht="28.35" customHeight="1" x14ac:dyDescent="0.3">
      <c r="B8" s="9">
        <v>5</v>
      </c>
      <c r="C8" s="31" t="s">
        <v>3</v>
      </c>
      <c r="D8" s="29">
        <v>63.174859476197881</v>
      </c>
      <c r="E8" s="29">
        <v>61.544985979838764</v>
      </c>
      <c r="F8" s="29">
        <v>57.275532293972802</v>
      </c>
      <c r="G8" s="29">
        <v>57.871019770013248</v>
      </c>
      <c r="H8" s="29">
        <v>55</v>
      </c>
      <c r="I8" s="29">
        <v>55</v>
      </c>
      <c r="J8" s="29">
        <v>59.801609069573203</v>
      </c>
      <c r="K8" s="29">
        <v>59.616324227869121</v>
      </c>
      <c r="L8" s="29">
        <v>60.22035360865808</v>
      </c>
      <c r="M8" s="29">
        <v>60.298836366734463</v>
      </c>
      <c r="N8" s="29">
        <v>60.2</v>
      </c>
      <c r="O8" s="29">
        <v>60.314440850236053</v>
      </c>
      <c r="P8" s="29">
        <v>58</v>
      </c>
      <c r="Q8" s="29">
        <v>60.64163619118888</v>
      </c>
      <c r="R8" s="11">
        <v>53</v>
      </c>
      <c r="S8" s="30"/>
      <c r="T8" s="40">
        <f t="shared" ref="T8:T11" si="1">AVERAGE(D8:Q8)</f>
        <v>59.211399845305898</v>
      </c>
      <c r="U8" s="30"/>
      <c r="V8" s="30"/>
      <c r="W8" s="30"/>
      <c r="X8" s="30">
        <v>29</v>
      </c>
      <c r="Y8" s="35" t="s">
        <v>13</v>
      </c>
      <c r="Z8" s="30"/>
      <c r="AA8" s="30"/>
      <c r="AB8" s="30"/>
      <c r="AC8" s="30"/>
      <c r="AD8" s="30"/>
      <c r="AE8" s="30"/>
    </row>
    <row r="9" spans="2:31" ht="28.35" customHeight="1" x14ac:dyDescent="0.3">
      <c r="B9" s="9">
        <v>6</v>
      </c>
      <c r="C9" s="7" t="s">
        <v>4</v>
      </c>
      <c r="D9" s="29">
        <v>65.356291383825891</v>
      </c>
      <c r="E9" s="29">
        <v>63.0447489098799</v>
      </c>
      <c r="F9" s="29">
        <v>53.998553085487984</v>
      </c>
      <c r="G9" s="29">
        <v>57.715608485340709</v>
      </c>
      <c r="H9" s="29">
        <v>45</v>
      </c>
      <c r="I9" s="29">
        <v>45</v>
      </c>
      <c r="J9" s="29">
        <v>55.549999639767407</v>
      </c>
      <c r="K9" s="29">
        <v>54.856043014906945</v>
      </c>
      <c r="L9" s="29">
        <v>56.834298088267296</v>
      </c>
      <c r="M9" s="29">
        <v>55.391076873140946</v>
      </c>
      <c r="N9" s="29">
        <v>60.3</v>
      </c>
      <c r="O9" s="29">
        <v>57.458840950546566</v>
      </c>
      <c r="P9" s="29">
        <v>56</v>
      </c>
      <c r="Q9" s="29">
        <v>56.825990458308759</v>
      </c>
      <c r="R9" s="11">
        <v>53</v>
      </c>
      <c r="S9" s="30"/>
      <c r="T9" s="40">
        <f t="shared" si="1"/>
        <v>55.952246492105168</v>
      </c>
      <c r="U9" s="30"/>
      <c r="V9" s="30"/>
      <c r="W9" s="30"/>
      <c r="X9" s="30">
        <v>2</v>
      </c>
      <c r="Y9" s="34" t="s">
        <v>14</v>
      </c>
      <c r="Z9" s="30"/>
      <c r="AA9" s="30"/>
      <c r="AB9" s="30"/>
      <c r="AC9" s="30"/>
      <c r="AD9" s="30"/>
      <c r="AE9" s="30"/>
    </row>
    <row r="10" spans="2:31" ht="28.35" customHeight="1" x14ac:dyDescent="0.3">
      <c r="B10" s="9">
        <v>7</v>
      </c>
      <c r="C10" s="31" t="s">
        <v>5</v>
      </c>
      <c r="D10" s="29">
        <v>55.548145887618233</v>
      </c>
      <c r="E10" s="29">
        <v>53.727773922326662</v>
      </c>
      <c r="F10" s="29">
        <v>46.463294835482827</v>
      </c>
      <c r="G10" s="29">
        <v>53.749504384863179</v>
      </c>
      <c r="H10" s="29">
        <v>45</v>
      </c>
      <c r="I10" s="29">
        <v>45</v>
      </c>
      <c r="J10" s="29">
        <v>54.2077601136616</v>
      </c>
      <c r="K10" s="29">
        <v>55.090474988629005</v>
      </c>
      <c r="L10" s="29">
        <v>59.454473341432923</v>
      </c>
      <c r="M10" s="29">
        <v>56.843793961602444</v>
      </c>
      <c r="N10" s="29">
        <v>61.2</v>
      </c>
      <c r="O10" s="29">
        <v>60.241836817020804</v>
      </c>
      <c r="P10" s="29">
        <v>54</v>
      </c>
      <c r="Q10" s="29">
        <v>58.53064409844194</v>
      </c>
      <c r="R10" s="11">
        <v>53</v>
      </c>
      <c r="S10" s="30"/>
      <c r="T10" s="40">
        <f t="shared" si="1"/>
        <v>54.218407310791406</v>
      </c>
      <c r="U10" s="30"/>
      <c r="V10" s="30"/>
      <c r="W10" s="30"/>
      <c r="X10" s="30">
        <v>0</v>
      </c>
      <c r="Y10" s="33" t="s">
        <v>15</v>
      </c>
      <c r="Z10" s="30"/>
      <c r="AA10" s="30"/>
      <c r="AB10" s="30"/>
      <c r="AC10" s="30"/>
      <c r="AD10" s="30"/>
      <c r="AE10" s="30"/>
    </row>
    <row r="11" spans="2:31" ht="28.35" customHeight="1" x14ac:dyDescent="0.3">
      <c r="B11" s="9">
        <v>8</v>
      </c>
      <c r="C11" s="31" t="s">
        <v>6</v>
      </c>
      <c r="D11" s="29">
        <v>44.888273954548481</v>
      </c>
      <c r="E11" s="29">
        <v>44.512746246112975</v>
      </c>
      <c r="F11" s="29">
        <v>40.384281512829745</v>
      </c>
      <c r="G11" s="29">
        <v>43.324331741630623</v>
      </c>
      <c r="H11" s="29">
        <v>45</v>
      </c>
      <c r="I11" s="29">
        <v>45</v>
      </c>
      <c r="J11" s="29">
        <v>41.496492287596375</v>
      </c>
      <c r="K11" s="29">
        <v>46.860484802629074</v>
      </c>
      <c r="L11" s="29">
        <v>46.897757871984126</v>
      </c>
      <c r="M11" s="29">
        <v>45.656564565208427</v>
      </c>
      <c r="N11" s="29">
        <v>50.2</v>
      </c>
      <c r="O11" s="29">
        <v>45.895099117142024</v>
      </c>
      <c r="P11" s="29">
        <v>45</v>
      </c>
      <c r="Q11" s="29">
        <v>45.785750514898297</v>
      </c>
      <c r="R11" s="11">
        <v>53</v>
      </c>
      <c r="S11" s="30"/>
      <c r="T11" s="40">
        <f t="shared" si="1"/>
        <v>45.064413043898583</v>
      </c>
      <c r="U11" s="30"/>
      <c r="V11" s="30"/>
      <c r="W11" s="30"/>
      <c r="X11" s="30">
        <v>0</v>
      </c>
      <c r="Y11" s="32" t="s">
        <v>16</v>
      </c>
      <c r="Z11" s="30"/>
      <c r="AA11" s="30"/>
      <c r="AB11" s="30"/>
      <c r="AC11" s="30"/>
      <c r="AD11" s="30"/>
      <c r="AE11" s="30"/>
    </row>
    <row r="12" spans="2:31" ht="28.35" customHeight="1" x14ac:dyDescent="0.3">
      <c r="B12" s="9">
        <v>9</v>
      </c>
      <c r="C12" s="31" t="s">
        <v>7</v>
      </c>
      <c r="D12" s="29">
        <v>57.087032526875106</v>
      </c>
      <c r="E12" s="29">
        <v>55.810006947523391</v>
      </c>
      <c r="F12" s="29">
        <v>47.662834628149554</v>
      </c>
      <c r="G12" s="29">
        <v>54.921019770013245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11">
        <v>53</v>
      </c>
      <c r="S12" s="30"/>
      <c r="T12" s="30"/>
      <c r="U12" s="30"/>
      <c r="V12" s="30"/>
      <c r="W12" s="30"/>
      <c r="X12" s="30">
        <v>0</v>
      </c>
      <c r="Y12" s="41" t="s">
        <v>38</v>
      </c>
      <c r="Z12" s="30"/>
      <c r="AA12" s="30"/>
      <c r="AB12" s="30"/>
      <c r="AC12" s="30"/>
      <c r="AD12" s="30"/>
    </row>
    <row r="13" spans="2:31" x14ac:dyDescent="0.2">
      <c r="X13" s="30">
        <f>SUM(X4:X12)</f>
        <v>116</v>
      </c>
    </row>
    <row r="45" spans="2:17" x14ac:dyDescent="0.2">
      <c r="B45" s="19" t="s">
        <v>21</v>
      </c>
    </row>
    <row r="47" spans="2:17" x14ac:dyDescent="0.2"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</row>
    <row r="48" spans="2:17" x14ac:dyDescent="0.2"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</row>
    <row r="49" spans="4:17" x14ac:dyDescent="0.2"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</row>
    <row r="50" spans="4:17" x14ac:dyDescent="0.2"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</row>
    <row r="51" spans="4:17" x14ac:dyDescent="0.2"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</row>
    <row r="52" spans="4:17" x14ac:dyDescent="0.2"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</row>
    <row r="53" spans="4:17" x14ac:dyDescent="0.2"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</row>
    <row r="54" spans="4:17" x14ac:dyDescent="0.2"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</row>
    <row r="55" spans="4:17" x14ac:dyDescent="0.2"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</row>
    <row r="56" spans="4:17" x14ac:dyDescent="0.2"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</row>
    <row r="57" spans="4:17" x14ac:dyDescent="0.2"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</row>
    <row r="58" spans="4:17" x14ac:dyDescent="0.2"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</row>
    <row r="59" spans="4:17" x14ac:dyDescent="0.2"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</row>
  </sheetData>
  <conditionalFormatting sqref="D4:Q12">
    <cfRule type="cellIs" dxfId="26" priority="2" operator="between">
      <formula>80</formula>
      <formula>120</formula>
    </cfRule>
    <cfRule type="cellIs" dxfId="25" priority="3" stopIfTrue="1" operator="between">
      <formula>75</formula>
      <formula>79.99</formula>
    </cfRule>
    <cfRule type="cellIs" dxfId="24" priority="4" stopIfTrue="1" operator="between">
      <formula>70</formula>
      <formula>74.99</formula>
    </cfRule>
    <cfRule type="cellIs" dxfId="23" priority="5" stopIfTrue="1" operator="between">
      <formula>65</formula>
      <formula>69.99</formula>
    </cfRule>
    <cfRule type="cellIs" dxfId="22" priority="6" stopIfTrue="1" operator="between">
      <formula>60</formula>
      <formula>64.99</formula>
    </cfRule>
    <cfRule type="cellIs" dxfId="21" priority="7" stopIfTrue="1" operator="between">
      <formula>55</formula>
      <formula>59.99</formula>
    </cfRule>
    <cfRule type="cellIs" dxfId="20" priority="8" stopIfTrue="1" operator="between">
      <formula>50</formula>
      <formula>54.99</formula>
    </cfRule>
    <cfRule type="cellIs" dxfId="19" priority="9" stopIfTrue="1" operator="between">
      <formula>45</formula>
      <formula>49.99</formula>
    </cfRule>
    <cfRule type="cellIs" dxfId="18" priority="10" stopIfTrue="1" operator="between">
      <formula>0</formula>
      <formula>44.99</formula>
    </cfRule>
  </conditionalFormatting>
  <conditionalFormatting sqref="D47:Q59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V37"/>
  <sheetViews>
    <sheetView topLeftCell="B1" zoomScale="82" zoomScaleNormal="82" workbookViewId="0">
      <selection activeCell="U10" sqref="U10"/>
    </sheetView>
  </sheetViews>
  <sheetFormatPr defaultColWidth="9.140625" defaultRowHeight="12.75" x14ac:dyDescent="0.2"/>
  <cols>
    <col min="1" max="2" width="9.140625" style="12"/>
    <col min="3" max="3" width="37.140625" style="12" customWidth="1"/>
    <col min="4" max="4" width="6.7109375" style="12" customWidth="1"/>
    <col min="5" max="5" width="7" style="14" bestFit="1" customWidth="1"/>
    <col min="6" max="6" width="6.42578125" style="12" bestFit="1" customWidth="1"/>
    <col min="7" max="7" width="8.7109375" style="12" bestFit="1" customWidth="1"/>
    <col min="8" max="17" width="8" style="12" customWidth="1"/>
    <col min="18" max="18" width="16.28515625" style="14" bestFit="1" customWidth="1"/>
    <col min="19" max="16384" width="9.140625" style="12"/>
  </cols>
  <sheetData>
    <row r="1" spans="2:22" ht="18.75" x14ac:dyDescent="0.3">
      <c r="B1" s="1" t="s">
        <v>59</v>
      </c>
      <c r="D1" s="13"/>
      <c r="E1" s="16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2:22" x14ac:dyDescent="0.2">
      <c r="D2" s="13"/>
      <c r="E2" s="16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2:22" ht="25.5" x14ac:dyDescent="0.2">
      <c r="B3" s="8" t="s">
        <v>19</v>
      </c>
      <c r="C3" s="8" t="s">
        <v>18</v>
      </c>
      <c r="D3" s="10">
        <v>2010</v>
      </c>
      <c r="E3" s="8">
        <v>2011</v>
      </c>
      <c r="F3" s="8">
        <v>2012</v>
      </c>
      <c r="G3" s="10">
        <v>2013</v>
      </c>
      <c r="H3" s="8">
        <v>2014</v>
      </c>
      <c r="I3" s="8">
        <v>2015</v>
      </c>
      <c r="J3" s="10">
        <v>2016</v>
      </c>
      <c r="K3" s="8">
        <v>2017</v>
      </c>
      <c r="L3" s="8">
        <v>2018</v>
      </c>
      <c r="M3" s="10">
        <v>2019</v>
      </c>
      <c r="N3" s="8">
        <v>2020</v>
      </c>
      <c r="O3" s="10">
        <v>2021</v>
      </c>
      <c r="P3" s="10">
        <v>2022</v>
      </c>
      <c r="Q3" s="10">
        <v>2023</v>
      </c>
      <c r="R3" s="27" t="s">
        <v>17</v>
      </c>
      <c r="U3" s="12">
        <v>0</v>
      </c>
      <c r="V3" s="36" t="s">
        <v>37</v>
      </c>
    </row>
    <row r="4" spans="2:22" ht="25.5" x14ac:dyDescent="0.3">
      <c r="B4" s="9">
        <v>1</v>
      </c>
      <c r="C4" s="6" t="s">
        <v>39</v>
      </c>
      <c r="D4" s="29">
        <v>72.481753116391573</v>
      </c>
      <c r="E4" s="29">
        <v>63.273179803521948</v>
      </c>
      <c r="F4" s="29">
        <v>62.019386175754761</v>
      </c>
      <c r="G4" s="29">
        <v>61.483592228600742</v>
      </c>
      <c r="H4" s="29">
        <v>63.62108641427352</v>
      </c>
      <c r="I4" s="29">
        <v>64.772901705457741</v>
      </c>
      <c r="J4" s="29">
        <v>62.508170139635588</v>
      </c>
      <c r="K4" s="29">
        <v>62.487124221813957</v>
      </c>
      <c r="L4" s="29">
        <v>62.9971170320011</v>
      </c>
      <c r="M4" s="29">
        <v>64.814057599237145</v>
      </c>
      <c r="N4" s="29">
        <v>63.3572746091711</v>
      </c>
      <c r="O4" s="29">
        <v>61.954089684779532</v>
      </c>
      <c r="P4" s="29">
        <v>64</v>
      </c>
      <c r="Q4" s="29">
        <v>61.403974846771121</v>
      </c>
      <c r="R4" s="11">
        <v>53</v>
      </c>
      <c r="U4" s="12">
        <v>0</v>
      </c>
      <c r="V4" s="42" t="s">
        <v>10</v>
      </c>
    </row>
    <row r="5" spans="2:22" ht="25.5" x14ac:dyDescent="0.3">
      <c r="B5" s="9">
        <v>2</v>
      </c>
      <c r="C5" s="6" t="s">
        <v>40</v>
      </c>
      <c r="D5" s="29">
        <v>71.054229432961975</v>
      </c>
      <c r="E5" s="29">
        <v>63.151709150952826</v>
      </c>
      <c r="F5" s="29">
        <v>63.455788037529103</v>
      </c>
      <c r="G5" s="29">
        <v>64.42612220890652</v>
      </c>
      <c r="H5" s="29">
        <v>65.314790625219189</v>
      </c>
      <c r="I5" s="29">
        <v>65.020934135590437</v>
      </c>
      <c r="J5" s="29">
        <v>65.20056652330851</v>
      </c>
      <c r="K5" s="29">
        <v>64.238364410303419</v>
      </c>
      <c r="L5" s="29">
        <v>63.449608019926146</v>
      </c>
      <c r="M5" s="29">
        <v>63.778317234351313</v>
      </c>
      <c r="N5" s="29">
        <v>62.847459450155611</v>
      </c>
      <c r="O5" s="29">
        <v>63.122694796229723</v>
      </c>
      <c r="P5" s="29">
        <v>66</v>
      </c>
      <c r="Q5" s="29">
        <v>63.256766807691243</v>
      </c>
      <c r="R5" s="11">
        <v>53</v>
      </c>
      <c r="U5" s="12">
        <v>2</v>
      </c>
      <c r="V5" s="44" t="s">
        <v>11</v>
      </c>
    </row>
    <row r="6" spans="2:22" ht="25.5" x14ac:dyDescent="0.3">
      <c r="B6" s="9">
        <v>3</v>
      </c>
      <c r="C6" s="6" t="s">
        <v>41</v>
      </c>
      <c r="D6" s="29">
        <v>69.94905749780834</v>
      </c>
      <c r="E6" s="29">
        <v>59.503778695410752</v>
      </c>
      <c r="F6" s="29">
        <v>63.315003878709746</v>
      </c>
      <c r="G6" s="29">
        <v>62.209810329188016</v>
      </c>
      <c r="H6" s="29">
        <v>62.299177981783508</v>
      </c>
      <c r="I6" s="29">
        <v>62.23697634903354</v>
      </c>
      <c r="J6" s="29">
        <v>58.927700043828324</v>
      </c>
      <c r="K6" s="29">
        <v>62.212826694202448</v>
      </c>
      <c r="L6" s="29">
        <v>60.696798055837462</v>
      </c>
      <c r="M6" s="29">
        <v>60.63177649913591</v>
      </c>
      <c r="N6" s="29">
        <v>58.348866626450629</v>
      </c>
      <c r="O6" s="29">
        <v>59.885745733624233</v>
      </c>
      <c r="P6" s="29">
        <v>60</v>
      </c>
      <c r="Q6" s="29">
        <v>57.962927980447141</v>
      </c>
      <c r="R6" s="11">
        <v>53</v>
      </c>
      <c r="U6" s="12">
        <v>27</v>
      </c>
      <c r="V6" s="43" t="s">
        <v>12</v>
      </c>
    </row>
    <row r="7" spans="2:22" ht="25.5" x14ac:dyDescent="0.3">
      <c r="B7" s="9">
        <v>4</v>
      </c>
      <c r="C7" s="6" t="s">
        <v>42</v>
      </c>
      <c r="D7" s="29">
        <v>68.36176870992827</v>
      </c>
      <c r="E7" s="29">
        <v>62.34745331939542</v>
      </c>
      <c r="F7" s="29">
        <v>62.572615573434348</v>
      </c>
      <c r="G7" s="29">
        <v>59.377344006940177</v>
      </c>
      <c r="H7" s="29">
        <v>59.132728430857128</v>
      </c>
      <c r="I7" s="29">
        <v>57.78015307998615</v>
      </c>
      <c r="J7" s="29">
        <v>56.405536148046011</v>
      </c>
      <c r="K7" s="29">
        <v>58.189247105040721</v>
      </c>
      <c r="L7" s="29">
        <v>57.216625159456314</v>
      </c>
      <c r="M7" s="29">
        <v>57.021665275877041</v>
      </c>
      <c r="N7" s="29">
        <v>57.545406427973049</v>
      </c>
      <c r="O7" s="29">
        <v>56.066620298415074</v>
      </c>
      <c r="P7" s="29">
        <v>54</v>
      </c>
      <c r="Q7" s="29">
        <v>55.403974846771121</v>
      </c>
      <c r="R7" s="11">
        <v>53</v>
      </c>
      <c r="U7" s="12">
        <v>48</v>
      </c>
      <c r="V7" s="35" t="s">
        <v>13</v>
      </c>
    </row>
    <row r="8" spans="2:22" ht="25.5" x14ac:dyDescent="0.3">
      <c r="B8" s="9">
        <v>5</v>
      </c>
      <c r="C8" s="6" t="s">
        <v>43</v>
      </c>
      <c r="D8" s="29">
        <v>66.258761927795263</v>
      </c>
      <c r="E8" s="29">
        <v>59.168929395872908</v>
      </c>
      <c r="F8" s="29">
        <v>61.435406066854341</v>
      </c>
      <c r="G8" s="29">
        <v>62.379926517453328</v>
      </c>
      <c r="H8" s="29">
        <v>64.707998526126772</v>
      </c>
      <c r="I8" s="29">
        <v>62.275117569158837</v>
      </c>
      <c r="J8" s="29">
        <v>61.143258914238956</v>
      </c>
      <c r="K8" s="29">
        <v>63.306206620575516</v>
      </c>
      <c r="L8" s="29">
        <v>63.266182210633545</v>
      </c>
      <c r="M8" s="29">
        <v>63.573727181479484</v>
      </c>
      <c r="N8" s="29">
        <v>60.895473671189833</v>
      </c>
      <c r="O8" s="29">
        <v>64.78657765917319</v>
      </c>
      <c r="P8" s="29">
        <v>65</v>
      </c>
      <c r="Q8" s="29">
        <v>62.24039151086545</v>
      </c>
      <c r="R8" s="11">
        <v>53</v>
      </c>
      <c r="U8" s="12">
        <v>19</v>
      </c>
      <c r="V8" s="34" t="s">
        <v>14</v>
      </c>
    </row>
    <row r="9" spans="2:22" ht="16.5" x14ac:dyDescent="0.3">
      <c r="B9" s="9">
        <v>6</v>
      </c>
      <c r="C9" s="7" t="s">
        <v>44</v>
      </c>
      <c r="D9" s="29">
        <v>66.954830223120979</v>
      </c>
      <c r="E9" s="29">
        <v>55.050385883574911</v>
      </c>
      <c r="F9" s="29">
        <v>57.747298746978117</v>
      </c>
      <c r="G9" s="29">
        <v>60.428502836624652</v>
      </c>
      <c r="H9" s="29">
        <v>56.912791892462891</v>
      </c>
      <c r="I9" s="29">
        <v>57.050598094686123</v>
      </c>
      <c r="J9" s="29">
        <v>55.782066940915001</v>
      </c>
      <c r="K9" s="29">
        <v>55.23988930304948</v>
      </c>
      <c r="L9" s="29">
        <v>58.405045302593891</v>
      </c>
      <c r="M9" s="29">
        <v>57.100349574293404</v>
      </c>
      <c r="N9" s="29">
        <v>56.102886397700786</v>
      </c>
      <c r="O9" s="29">
        <v>55.623412815488322</v>
      </c>
      <c r="P9" s="29">
        <v>55</v>
      </c>
      <c r="Q9" s="29">
        <v>53.962927980447148</v>
      </c>
      <c r="R9" s="11">
        <v>53</v>
      </c>
      <c r="U9" s="12">
        <v>2</v>
      </c>
      <c r="V9" s="33" t="s">
        <v>15</v>
      </c>
    </row>
    <row r="10" spans="2:22" ht="25.5" x14ac:dyDescent="0.3">
      <c r="B10" s="9">
        <v>7</v>
      </c>
      <c r="C10" s="6" t="s">
        <v>45</v>
      </c>
      <c r="D10" s="29">
        <v>66.457928184504482</v>
      </c>
      <c r="E10" s="29">
        <v>64.793273737267796</v>
      </c>
      <c r="F10" s="29">
        <v>62.73140156413227</v>
      </c>
      <c r="G10" s="29">
        <v>64.062981545530263</v>
      </c>
      <c r="H10" s="29">
        <v>65.080424646402278</v>
      </c>
      <c r="I10" s="29">
        <v>66.91204877588433</v>
      </c>
      <c r="J10" s="29">
        <v>66.435845020542359</v>
      </c>
      <c r="K10" s="29">
        <v>65.490397589275801</v>
      </c>
      <c r="L10" s="29">
        <v>66.076258002953267</v>
      </c>
      <c r="M10" s="29">
        <v>67.066854836303975</v>
      </c>
      <c r="N10" s="29">
        <v>66.192668543381444</v>
      </c>
      <c r="O10" s="29">
        <v>66.613162952007258</v>
      </c>
      <c r="P10" s="29">
        <v>64</v>
      </c>
      <c r="Q10" s="29">
        <v>66.705255261580234</v>
      </c>
      <c r="R10" s="11">
        <v>53</v>
      </c>
      <c r="U10" s="12">
        <v>0</v>
      </c>
      <c r="V10" s="32" t="s">
        <v>16</v>
      </c>
    </row>
    <row r="11" spans="2:22" ht="22.5" customHeight="1" x14ac:dyDescent="0.2">
      <c r="R11" s="11"/>
      <c r="U11" s="12">
        <v>0</v>
      </c>
      <c r="V11" s="41" t="s">
        <v>38</v>
      </c>
    </row>
    <row r="12" spans="2:22" x14ac:dyDescent="0.2">
      <c r="R12" s="20"/>
      <c r="U12" s="12">
        <f>SUM(U3:U11)</f>
        <v>98</v>
      </c>
    </row>
    <row r="13" spans="2:22" x14ac:dyDescent="0.2">
      <c r="R13" s="20"/>
    </row>
    <row r="14" spans="2:22" x14ac:dyDescent="0.2">
      <c r="R14" s="20"/>
    </row>
    <row r="15" spans="2:22" x14ac:dyDescent="0.2">
      <c r="R15" s="20"/>
    </row>
    <row r="16" spans="2:22" x14ac:dyDescent="0.2">
      <c r="R16" s="20"/>
    </row>
    <row r="17" spans="18:18" x14ac:dyDescent="0.2">
      <c r="R17" s="20"/>
    </row>
    <row r="18" spans="18:18" x14ac:dyDescent="0.2">
      <c r="R18" s="20"/>
    </row>
    <row r="19" spans="18:18" x14ac:dyDescent="0.2">
      <c r="R19" s="20"/>
    </row>
    <row r="20" spans="18:18" x14ac:dyDescent="0.2">
      <c r="R20" s="20"/>
    </row>
    <row r="21" spans="18:18" x14ac:dyDescent="0.2">
      <c r="R21" s="20"/>
    </row>
    <row r="22" spans="18:18" x14ac:dyDescent="0.2">
      <c r="R22" s="20"/>
    </row>
    <row r="23" spans="18:18" x14ac:dyDescent="0.2">
      <c r="R23" s="20"/>
    </row>
    <row r="24" spans="18:18" x14ac:dyDescent="0.2">
      <c r="R24" s="20"/>
    </row>
    <row r="25" spans="18:18" x14ac:dyDescent="0.2">
      <c r="R25" s="20"/>
    </row>
    <row r="26" spans="18:18" x14ac:dyDescent="0.2">
      <c r="R26" s="20"/>
    </row>
    <row r="27" spans="18:18" x14ac:dyDescent="0.2">
      <c r="R27" s="20"/>
    </row>
    <row r="28" spans="18:18" x14ac:dyDescent="0.2">
      <c r="R28" s="20"/>
    </row>
    <row r="29" spans="18:18" x14ac:dyDescent="0.2">
      <c r="R29" s="20"/>
    </row>
    <row r="30" spans="18:18" x14ac:dyDescent="0.2">
      <c r="R30" s="20"/>
    </row>
    <row r="31" spans="18:18" x14ac:dyDescent="0.2">
      <c r="R31" s="20"/>
    </row>
    <row r="32" spans="18:18" x14ac:dyDescent="0.2">
      <c r="R32" s="20"/>
    </row>
    <row r="33" spans="2:18" x14ac:dyDescent="0.2">
      <c r="R33" s="20"/>
    </row>
    <row r="34" spans="2:18" x14ac:dyDescent="0.2">
      <c r="R34" s="20"/>
    </row>
    <row r="35" spans="2:18" x14ac:dyDescent="0.2">
      <c r="R35" s="20"/>
    </row>
    <row r="36" spans="2:18" x14ac:dyDescent="0.2">
      <c r="R36" s="20"/>
    </row>
    <row r="37" spans="2:18" x14ac:dyDescent="0.2">
      <c r="B37" s="19" t="s">
        <v>71</v>
      </c>
    </row>
  </sheetData>
  <conditionalFormatting sqref="D4:Q10">
    <cfRule type="cellIs" dxfId="17" priority="1" operator="between">
      <formula>80</formula>
      <formula>120</formula>
    </cfRule>
    <cfRule type="cellIs" dxfId="16" priority="2" stopIfTrue="1" operator="between">
      <formula>75</formula>
      <formula>79.99</formula>
    </cfRule>
    <cfRule type="cellIs" dxfId="15" priority="3" stopIfTrue="1" operator="between">
      <formula>70</formula>
      <formula>74.99</formula>
    </cfRule>
    <cfRule type="cellIs" dxfId="14" priority="4" stopIfTrue="1" operator="between">
      <formula>65</formula>
      <formula>69.99</formula>
    </cfRule>
    <cfRule type="cellIs" dxfId="13" priority="5" stopIfTrue="1" operator="between">
      <formula>60</formula>
      <formula>64.99</formula>
    </cfRule>
    <cfRule type="cellIs" dxfId="12" priority="6" stopIfTrue="1" operator="between">
      <formula>55</formula>
      <formula>59.99</formula>
    </cfRule>
    <cfRule type="cellIs" dxfId="11" priority="7" stopIfTrue="1" operator="between">
      <formula>50</formula>
      <formula>54.99</formula>
    </cfRule>
    <cfRule type="cellIs" dxfId="10" priority="8" stopIfTrue="1" operator="between">
      <formula>45</formula>
      <formula>49.99</formula>
    </cfRule>
    <cfRule type="cellIs" dxfId="9" priority="9" stopIfTrue="1" operator="between">
      <formula>0</formula>
      <formula>44.99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U58"/>
  <sheetViews>
    <sheetView topLeftCell="C1" zoomScaleNormal="100" workbookViewId="0">
      <selection activeCell="Q42" sqref="Q42"/>
    </sheetView>
  </sheetViews>
  <sheetFormatPr defaultColWidth="9.140625" defaultRowHeight="12.75" x14ac:dyDescent="0.2"/>
  <cols>
    <col min="1" max="2" width="9.140625" style="12"/>
    <col min="3" max="3" width="46.42578125" style="12" customWidth="1"/>
    <col min="4" max="4" width="7" style="14" bestFit="1" customWidth="1"/>
    <col min="5" max="5" width="6.42578125" style="12" bestFit="1" customWidth="1"/>
    <col min="6" max="6" width="8.7109375" style="12" bestFit="1" customWidth="1"/>
    <col min="7" max="16" width="8" style="12" customWidth="1"/>
    <col min="17" max="17" width="16" style="14" bestFit="1" customWidth="1"/>
    <col min="18" max="16384" width="9.140625" style="12"/>
  </cols>
  <sheetData>
    <row r="1" spans="2:21" ht="18.75" x14ac:dyDescent="0.3">
      <c r="B1" s="1" t="s">
        <v>60</v>
      </c>
      <c r="D1" s="16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2:21" x14ac:dyDescent="0.2">
      <c r="D2" s="16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2:21" ht="25.5" x14ac:dyDescent="0.2">
      <c r="B3" s="8" t="s">
        <v>19</v>
      </c>
      <c r="C3" s="8" t="s">
        <v>18</v>
      </c>
      <c r="D3" s="8">
        <v>2011</v>
      </c>
      <c r="E3" s="8">
        <v>2012</v>
      </c>
      <c r="F3" s="10">
        <v>2013</v>
      </c>
      <c r="G3" s="8">
        <v>2014</v>
      </c>
      <c r="H3" s="8">
        <v>2015</v>
      </c>
      <c r="I3" s="10">
        <v>2016</v>
      </c>
      <c r="J3" s="8">
        <v>2017</v>
      </c>
      <c r="K3" s="8">
        <v>2018</v>
      </c>
      <c r="L3" s="10">
        <v>2019</v>
      </c>
      <c r="M3" s="8">
        <v>2020</v>
      </c>
      <c r="N3" s="10">
        <v>2021</v>
      </c>
      <c r="O3" s="10">
        <v>2022</v>
      </c>
      <c r="P3" s="10">
        <v>2023</v>
      </c>
      <c r="Q3" s="27" t="s">
        <v>46</v>
      </c>
    </row>
    <row r="4" spans="2:21" ht="25.5" x14ac:dyDescent="0.3">
      <c r="B4" s="9">
        <v>1</v>
      </c>
      <c r="C4" s="6" t="s">
        <v>47</v>
      </c>
      <c r="D4" s="29">
        <v>72.642000298195939</v>
      </c>
      <c r="E4" s="29">
        <v>71.673587058933862</v>
      </c>
      <c r="F4" s="29">
        <v>71.659522471567129</v>
      </c>
      <c r="G4" s="29">
        <v>71.603637155287714</v>
      </c>
      <c r="H4" s="29">
        <v>70.249232510364521</v>
      </c>
      <c r="I4" s="29">
        <v>70.397260884453658</v>
      </c>
      <c r="J4" s="29">
        <v>73.454636224992555</v>
      </c>
      <c r="K4" s="29">
        <v>71.913163911545055</v>
      </c>
      <c r="L4" s="29">
        <v>70.413921069389914</v>
      </c>
      <c r="M4" s="29">
        <v>70.939384603965891</v>
      </c>
      <c r="N4" s="29">
        <v>71.40221471391402</v>
      </c>
      <c r="O4" s="29">
        <v>72.86</v>
      </c>
      <c r="P4" s="29">
        <v>71.621620026866481</v>
      </c>
      <c r="Q4" s="11">
        <v>53</v>
      </c>
      <c r="S4" s="12">
        <v>0</v>
      </c>
      <c r="T4" s="36" t="s">
        <v>37</v>
      </c>
    </row>
    <row r="5" spans="2:21" ht="25.5" x14ac:dyDescent="0.3">
      <c r="B5" s="9">
        <v>2</v>
      </c>
      <c r="C5" s="6" t="s">
        <v>48</v>
      </c>
      <c r="D5" s="29">
        <v>72.477431841503943</v>
      </c>
      <c r="E5" s="29">
        <v>69.808768733719717</v>
      </c>
      <c r="F5" s="29">
        <v>68.476409738624</v>
      </c>
      <c r="G5" s="29">
        <v>71.13106550045309</v>
      </c>
      <c r="H5" s="29">
        <v>69.531456953721346</v>
      </c>
      <c r="I5" s="29">
        <v>70.734478151242286</v>
      </c>
      <c r="J5" s="29">
        <v>71.434906918967528</v>
      </c>
      <c r="K5" s="29">
        <v>70.350375542015328</v>
      </c>
      <c r="L5" s="29">
        <v>70.513503169439502</v>
      </c>
      <c r="M5" s="29">
        <v>72.782694657334133</v>
      </c>
      <c r="N5" s="29">
        <v>72.857795050879361</v>
      </c>
      <c r="O5" s="29">
        <v>70.12</v>
      </c>
      <c r="P5" s="29">
        <v>69.562893810098728</v>
      </c>
      <c r="Q5" s="11">
        <v>53</v>
      </c>
      <c r="S5" s="12">
        <v>0</v>
      </c>
      <c r="T5" s="42" t="s">
        <v>10</v>
      </c>
    </row>
    <row r="6" spans="2:21" ht="25.5" x14ac:dyDescent="0.3">
      <c r="B6" s="9">
        <v>3</v>
      </c>
      <c r="C6" s="6" t="s">
        <v>49</v>
      </c>
      <c r="D6" s="29">
        <v>72.036106171848417</v>
      </c>
      <c r="E6" s="29">
        <v>65.980098366272912</v>
      </c>
      <c r="F6" s="29">
        <v>65.290630111927612</v>
      </c>
      <c r="G6" s="29">
        <v>62.833643667697999</v>
      </c>
      <c r="H6" s="29">
        <v>63.903679138148519</v>
      </c>
      <c r="I6" s="29">
        <v>64.586595777413805</v>
      </c>
      <c r="J6" s="29">
        <v>62.965801449488829</v>
      </c>
      <c r="K6" s="29">
        <v>63.661650152663526</v>
      </c>
      <c r="L6" s="29">
        <v>62.492448217854218</v>
      </c>
      <c r="M6" s="29">
        <v>63.65078478178792</v>
      </c>
      <c r="N6" s="29">
        <v>67.229264913222536</v>
      </c>
      <c r="O6" s="29">
        <v>63.6</v>
      </c>
      <c r="P6" s="29">
        <v>62.199304002446105</v>
      </c>
      <c r="Q6" s="11">
        <v>53</v>
      </c>
      <c r="S6" s="12">
        <v>0</v>
      </c>
      <c r="T6" s="44" t="s">
        <v>11</v>
      </c>
    </row>
    <row r="7" spans="2:21" ht="25.5" x14ac:dyDescent="0.3">
      <c r="B7" s="9">
        <v>4</v>
      </c>
      <c r="C7" s="6" t="s">
        <v>50</v>
      </c>
      <c r="D7" s="29">
        <v>71.655498177351674</v>
      </c>
      <c r="E7" s="29">
        <v>71.637347589814667</v>
      </c>
      <c r="F7" s="29">
        <v>69.739568091848511</v>
      </c>
      <c r="G7" s="29">
        <v>70.071470875362081</v>
      </c>
      <c r="H7" s="29">
        <v>69.779972613795692</v>
      </c>
      <c r="I7" s="29">
        <v>71.1387995810516</v>
      </c>
      <c r="J7" s="29">
        <v>75.158729503476664</v>
      </c>
      <c r="K7" s="29">
        <v>71.135704771082004</v>
      </c>
      <c r="L7" s="29">
        <v>69.658087800909271</v>
      </c>
      <c r="M7" s="29">
        <v>70.824220713688845</v>
      </c>
      <c r="N7" s="29">
        <v>75.172034649915204</v>
      </c>
      <c r="O7" s="29">
        <v>71.33</v>
      </c>
      <c r="P7" s="29">
        <v>70.457328983218218</v>
      </c>
      <c r="Q7" s="11">
        <v>53</v>
      </c>
      <c r="S7" s="38">
        <v>0</v>
      </c>
      <c r="T7" s="43" t="s">
        <v>12</v>
      </c>
      <c r="U7" s="38"/>
    </row>
    <row r="8" spans="2:21" ht="25.5" x14ac:dyDescent="0.3">
      <c r="B8" s="9">
        <v>5</v>
      </c>
      <c r="C8" s="6" t="s">
        <v>51</v>
      </c>
      <c r="D8" s="29">
        <v>71.707348134671861</v>
      </c>
      <c r="E8" s="29">
        <v>70.092934340598276</v>
      </c>
      <c r="F8" s="29">
        <v>65.800762302940626</v>
      </c>
      <c r="G8" s="29">
        <v>63.995490959003916</v>
      </c>
      <c r="H8" s="29">
        <v>63.78589837866474</v>
      </c>
      <c r="I8" s="29">
        <v>70.362061682210694</v>
      </c>
      <c r="J8" s="29">
        <v>65.490234950786345</v>
      </c>
      <c r="K8" s="29">
        <v>63.493957410899576</v>
      </c>
      <c r="L8" s="29">
        <v>63.555475851140116</v>
      </c>
      <c r="M8" s="29">
        <v>64.016030486825159</v>
      </c>
      <c r="N8" s="29">
        <v>66.329257935448481</v>
      </c>
      <c r="O8" s="29">
        <v>62.49</v>
      </c>
      <c r="P8" s="29">
        <v>64.35076238948875</v>
      </c>
      <c r="Q8" s="11">
        <v>53</v>
      </c>
      <c r="S8" s="38">
        <v>16</v>
      </c>
      <c r="T8" s="35" t="s">
        <v>13</v>
      </c>
      <c r="U8" s="38"/>
    </row>
    <row r="9" spans="2:21" ht="16.5" x14ac:dyDescent="0.3">
      <c r="B9" s="9">
        <v>6</v>
      </c>
      <c r="C9" s="7" t="s">
        <v>52</v>
      </c>
      <c r="D9" s="29"/>
      <c r="E9" s="29">
        <v>68.461258515148998</v>
      </c>
      <c r="F9" s="29">
        <v>68.627987692828214</v>
      </c>
      <c r="G9" s="29">
        <v>67.496972644732097</v>
      </c>
      <c r="H9" s="29">
        <v>68.60730117949133</v>
      </c>
      <c r="I9" s="29">
        <v>70.412123296569717</v>
      </c>
      <c r="J9" s="29">
        <v>73.631997531751153</v>
      </c>
      <c r="K9" s="29">
        <v>75.432114689823123</v>
      </c>
      <c r="L9" s="29">
        <v>69.331033999512584</v>
      </c>
      <c r="M9" s="29">
        <v>70.445747695805494</v>
      </c>
      <c r="N9" s="29">
        <v>68.948703103790194</v>
      </c>
      <c r="O9" s="29">
        <v>69.34</v>
      </c>
      <c r="P9" s="29">
        <v>69.202643830600323</v>
      </c>
      <c r="Q9" s="11">
        <v>53</v>
      </c>
      <c r="S9" s="12">
        <v>38</v>
      </c>
      <c r="T9" s="34" t="s">
        <v>14</v>
      </c>
    </row>
    <row r="10" spans="2:21" ht="25.5" x14ac:dyDescent="0.3">
      <c r="B10" s="9">
        <v>7</v>
      </c>
      <c r="C10" s="6" t="s">
        <v>53</v>
      </c>
      <c r="D10" s="29"/>
      <c r="E10" s="29">
        <v>71.665478245284248</v>
      </c>
      <c r="F10" s="29">
        <v>70.373848824195875</v>
      </c>
      <c r="G10" s="29">
        <v>71.440961825744211</v>
      </c>
      <c r="H10" s="29">
        <v>69.490851621184575</v>
      </c>
      <c r="I10" s="29">
        <v>69.605495395623436</v>
      </c>
      <c r="J10" s="29">
        <v>74.462176428854008</v>
      </c>
      <c r="K10" s="29">
        <v>70.692901724929925</v>
      </c>
      <c r="L10" s="29">
        <v>71.286108011679303</v>
      </c>
      <c r="M10" s="29">
        <v>72.030587797954098</v>
      </c>
      <c r="N10" s="29">
        <v>73.418616497333289</v>
      </c>
      <c r="O10" s="29">
        <v>69.209999999999994</v>
      </c>
      <c r="P10" s="29">
        <v>69.964405549524656</v>
      </c>
      <c r="Q10" s="11">
        <v>53</v>
      </c>
      <c r="S10" s="12">
        <v>59</v>
      </c>
      <c r="T10" s="33" t="s">
        <v>15</v>
      </c>
    </row>
    <row r="11" spans="2:21" ht="16.5" x14ac:dyDescent="0.3">
      <c r="B11" s="9">
        <v>8</v>
      </c>
      <c r="C11" s="6" t="s">
        <v>54</v>
      </c>
      <c r="D11" s="29"/>
      <c r="E11" s="29">
        <v>72.135353122978785</v>
      </c>
      <c r="F11" s="29">
        <v>70.310880401500867</v>
      </c>
      <c r="G11" s="29">
        <v>72.914190911095204</v>
      </c>
      <c r="H11" s="29">
        <v>71.888873999554846</v>
      </c>
      <c r="I11" s="29">
        <v>70.91173673890313</v>
      </c>
      <c r="J11" s="29">
        <v>76.822829745717499</v>
      </c>
      <c r="K11" s="29">
        <v>74.454958510216102</v>
      </c>
      <c r="L11" s="29">
        <v>72.582907395842781</v>
      </c>
      <c r="M11" s="29">
        <v>73.989960053381793</v>
      </c>
      <c r="N11" s="29">
        <v>75.894892115524101</v>
      </c>
      <c r="O11" s="29">
        <v>70.03</v>
      </c>
      <c r="P11" s="29">
        <v>71.588429500745292</v>
      </c>
      <c r="Q11" s="11">
        <v>53</v>
      </c>
      <c r="S11" s="12">
        <v>7</v>
      </c>
      <c r="T11" s="32" t="s">
        <v>16</v>
      </c>
    </row>
    <row r="12" spans="2:21" ht="16.5" x14ac:dyDescent="0.3">
      <c r="B12" s="9">
        <v>9</v>
      </c>
      <c r="C12" s="6" t="s">
        <v>55</v>
      </c>
      <c r="D12" s="29"/>
      <c r="E12" s="29">
        <v>75.259126215364844</v>
      </c>
      <c r="F12" s="29">
        <v>70.965641517721735</v>
      </c>
      <c r="G12" s="29">
        <v>71.650427028504282</v>
      </c>
      <c r="H12" s="29">
        <v>70.386144607712211</v>
      </c>
      <c r="I12" s="29">
        <v>70.633596734197326</v>
      </c>
      <c r="J12" s="29">
        <v>66.431621334000226</v>
      </c>
      <c r="K12" s="29">
        <v>66.744401892019155</v>
      </c>
      <c r="L12" s="29">
        <v>66.88932737922508</v>
      </c>
      <c r="M12" s="29">
        <v>65.405435305166407</v>
      </c>
      <c r="N12" s="29">
        <v>67.832317188986679</v>
      </c>
      <c r="O12" s="29">
        <v>71.11</v>
      </c>
      <c r="P12" s="29">
        <v>66.48280819920717</v>
      </c>
      <c r="Q12" s="11">
        <v>53</v>
      </c>
      <c r="S12" s="12">
        <v>0</v>
      </c>
      <c r="T12" s="41" t="s">
        <v>38</v>
      </c>
    </row>
    <row r="13" spans="2:21" ht="25.5" x14ac:dyDescent="0.3">
      <c r="B13" s="9">
        <v>10</v>
      </c>
      <c r="C13" s="6" t="s">
        <v>56</v>
      </c>
      <c r="D13" s="29"/>
      <c r="E13" s="29">
        <v>70.045930838992689</v>
      </c>
      <c r="F13" s="29">
        <v>71.16882220456624</v>
      </c>
      <c r="G13" s="29">
        <v>69.432496261100141</v>
      </c>
      <c r="H13" s="29">
        <v>66.60060352083218</v>
      </c>
      <c r="I13" s="29">
        <v>71.52926550617768</v>
      </c>
      <c r="J13" s="29">
        <v>76.034154387714835</v>
      </c>
      <c r="K13" s="29">
        <v>68.61766969434845</v>
      </c>
      <c r="L13" s="29">
        <v>69.108850584850529</v>
      </c>
      <c r="M13" s="29">
        <v>69.259910497168846</v>
      </c>
      <c r="N13" s="29">
        <v>72.052470359925337</v>
      </c>
      <c r="O13" s="29">
        <v>68.53</v>
      </c>
      <c r="P13" s="29">
        <v>68.576560138467926</v>
      </c>
      <c r="Q13" s="11">
        <v>53</v>
      </c>
      <c r="S13" s="12">
        <f>SUM(S4:S12)</f>
        <v>120</v>
      </c>
    </row>
    <row r="40" spans="2:16" x14ac:dyDescent="0.2">
      <c r="B40" s="19" t="s">
        <v>61</v>
      </c>
    </row>
    <row r="43" spans="2:16" x14ac:dyDescent="0.2">
      <c r="D43" s="46">
        <f>D4-$Q$4</f>
        <v>19.642000298195939</v>
      </c>
      <c r="E43" s="46">
        <f t="shared" ref="E43:P43" si="0">E4-$Q$4</f>
        <v>18.673587058933862</v>
      </c>
      <c r="F43" s="46">
        <f t="shared" si="0"/>
        <v>18.659522471567129</v>
      </c>
      <c r="G43" s="46">
        <f t="shared" si="0"/>
        <v>18.603637155287714</v>
      </c>
      <c r="H43" s="46">
        <f t="shared" si="0"/>
        <v>17.249232510364521</v>
      </c>
      <c r="I43" s="46">
        <f t="shared" si="0"/>
        <v>17.397260884453658</v>
      </c>
      <c r="J43" s="46">
        <f t="shared" si="0"/>
        <v>20.454636224992555</v>
      </c>
      <c r="K43" s="46">
        <f t="shared" si="0"/>
        <v>18.913163911545055</v>
      </c>
      <c r="L43" s="46">
        <f t="shared" si="0"/>
        <v>17.413921069389914</v>
      </c>
      <c r="M43" s="46">
        <f t="shared" si="0"/>
        <v>17.939384603965891</v>
      </c>
      <c r="N43" s="46">
        <f t="shared" si="0"/>
        <v>18.40221471391402</v>
      </c>
      <c r="O43" s="46">
        <f t="shared" si="0"/>
        <v>19.86</v>
      </c>
      <c r="P43" s="46">
        <f t="shared" si="0"/>
        <v>18.621620026866481</v>
      </c>
    </row>
    <row r="44" spans="2:16" x14ac:dyDescent="0.2">
      <c r="D44" s="46">
        <f t="shared" ref="D44:P44" si="1">D5-$Q$4</f>
        <v>19.477431841503943</v>
      </c>
      <c r="E44" s="46">
        <f t="shared" si="1"/>
        <v>16.808768733719717</v>
      </c>
      <c r="F44" s="46">
        <f t="shared" si="1"/>
        <v>15.476409738624</v>
      </c>
      <c r="G44" s="46">
        <f t="shared" si="1"/>
        <v>18.13106550045309</v>
      </c>
      <c r="H44" s="46">
        <f t="shared" si="1"/>
        <v>16.531456953721346</v>
      </c>
      <c r="I44" s="46">
        <f t="shared" si="1"/>
        <v>17.734478151242286</v>
      </c>
      <c r="J44" s="46">
        <f t="shared" si="1"/>
        <v>18.434906918967528</v>
      </c>
      <c r="K44" s="46">
        <f t="shared" si="1"/>
        <v>17.350375542015328</v>
      </c>
      <c r="L44" s="46">
        <f t="shared" si="1"/>
        <v>17.513503169439502</v>
      </c>
      <c r="M44" s="46">
        <f t="shared" si="1"/>
        <v>19.782694657334133</v>
      </c>
      <c r="N44" s="46">
        <f t="shared" si="1"/>
        <v>19.857795050879361</v>
      </c>
      <c r="O44" s="46">
        <f t="shared" si="1"/>
        <v>17.120000000000005</v>
      </c>
      <c r="P44" s="46">
        <f t="shared" si="1"/>
        <v>16.562893810098728</v>
      </c>
    </row>
    <row r="45" spans="2:16" x14ac:dyDescent="0.2">
      <c r="D45" s="46">
        <f t="shared" ref="D45:P45" si="2">D6-$Q$4</f>
        <v>19.036106171848417</v>
      </c>
      <c r="E45" s="46">
        <f t="shared" si="2"/>
        <v>12.980098366272912</v>
      </c>
      <c r="F45" s="46">
        <f t="shared" si="2"/>
        <v>12.290630111927612</v>
      </c>
      <c r="G45" s="46">
        <f t="shared" si="2"/>
        <v>9.8336436676979986</v>
      </c>
      <c r="H45" s="46">
        <f t="shared" si="2"/>
        <v>10.903679138148519</v>
      </c>
      <c r="I45" s="46">
        <f t="shared" si="2"/>
        <v>11.586595777413805</v>
      </c>
      <c r="J45" s="46">
        <f t="shared" si="2"/>
        <v>9.9658014494888292</v>
      </c>
      <c r="K45" s="46">
        <f t="shared" si="2"/>
        <v>10.661650152663526</v>
      </c>
      <c r="L45" s="46">
        <f t="shared" si="2"/>
        <v>9.4924482178542178</v>
      </c>
      <c r="M45" s="46">
        <f t="shared" si="2"/>
        <v>10.65078478178792</v>
      </c>
      <c r="N45" s="46">
        <f t="shared" si="2"/>
        <v>14.229264913222536</v>
      </c>
      <c r="O45" s="46">
        <f t="shared" si="2"/>
        <v>10.600000000000001</v>
      </c>
      <c r="P45" s="46">
        <f t="shared" si="2"/>
        <v>9.1993040024461052</v>
      </c>
    </row>
    <row r="46" spans="2:16" x14ac:dyDescent="0.2">
      <c r="D46" s="46">
        <f t="shared" ref="D46:P46" si="3">D7-$Q$4</f>
        <v>18.655498177351674</v>
      </c>
      <c r="E46" s="46">
        <f t="shared" si="3"/>
        <v>18.637347589814667</v>
      </c>
      <c r="F46" s="46">
        <f t="shared" si="3"/>
        <v>16.739568091848511</v>
      </c>
      <c r="G46" s="46">
        <f t="shared" si="3"/>
        <v>17.071470875362081</v>
      </c>
      <c r="H46" s="46">
        <f t="shared" si="3"/>
        <v>16.779972613795692</v>
      </c>
      <c r="I46" s="46">
        <f t="shared" si="3"/>
        <v>18.1387995810516</v>
      </c>
      <c r="J46" s="46">
        <f t="shared" si="3"/>
        <v>22.158729503476664</v>
      </c>
      <c r="K46" s="46">
        <f t="shared" si="3"/>
        <v>18.135704771082004</v>
      </c>
      <c r="L46" s="46">
        <f t="shared" si="3"/>
        <v>16.658087800909271</v>
      </c>
      <c r="M46" s="46">
        <f t="shared" si="3"/>
        <v>17.824220713688845</v>
      </c>
      <c r="N46" s="46">
        <f t="shared" si="3"/>
        <v>22.172034649915204</v>
      </c>
      <c r="O46" s="46">
        <f t="shared" si="3"/>
        <v>18.329999999999998</v>
      </c>
      <c r="P46" s="46">
        <f t="shared" si="3"/>
        <v>17.457328983218218</v>
      </c>
    </row>
    <row r="47" spans="2:16" x14ac:dyDescent="0.2">
      <c r="D47" s="46">
        <f t="shared" ref="D47:P47" si="4">D8-$Q$4</f>
        <v>18.707348134671861</v>
      </c>
      <c r="E47" s="46">
        <f t="shared" si="4"/>
        <v>17.092934340598276</v>
      </c>
      <c r="F47" s="46">
        <f t="shared" si="4"/>
        <v>12.800762302940626</v>
      </c>
      <c r="G47" s="46">
        <f t="shared" si="4"/>
        <v>10.995490959003916</v>
      </c>
      <c r="H47" s="46">
        <f t="shared" si="4"/>
        <v>10.78589837866474</v>
      </c>
      <c r="I47" s="46">
        <f t="shared" si="4"/>
        <v>17.362061682210694</v>
      </c>
      <c r="J47" s="46">
        <f t="shared" si="4"/>
        <v>12.490234950786345</v>
      </c>
      <c r="K47" s="46">
        <f t="shared" si="4"/>
        <v>10.493957410899576</v>
      </c>
      <c r="L47" s="46">
        <f t="shared" si="4"/>
        <v>10.555475851140116</v>
      </c>
      <c r="M47" s="46">
        <f t="shared" si="4"/>
        <v>11.016030486825159</v>
      </c>
      <c r="N47" s="46">
        <f t="shared" si="4"/>
        <v>13.329257935448481</v>
      </c>
      <c r="O47" s="46">
        <f t="shared" si="4"/>
        <v>9.490000000000002</v>
      </c>
      <c r="P47" s="46">
        <f t="shared" si="4"/>
        <v>11.35076238948875</v>
      </c>
    </row>
    <row r="48" spans="2:16" x14ac:dyDescent="0.2">
      <c r="D48" s="46"/>
      <c r="E48" s="46">
        <f t="shared" ref="E48:P48" si="5">E9-$Q$4</f>
        <v>15.461258515148998</v>
      </c>
      <c r="F48" s="46">
        <f t="shared" si="5"/>
        <v>15.627987692828214</v>
      </c>
      <c r="G48" s="46">
        <f t="shared" si="5"/>
        <v>14.496972644732097</v>
      </c>
      <c r="H48" s="46">
        <f t="shared" si="5"/>
        <v>15.60730117949133</v>
      </c>
      <c r="I48" s="46">
        <f t="shared" si="5"/>
        <v>17.412123296569717</v>
      </c>
      <c r="J48" s="46">
        <f t="shared" si="5"/>
        <v>20.631997531751153</v>
      </c>
      <c r="K48" s="46">
        <f t="shared" si="5"/>
        <v>22.432114689823123</v>
      </c>
      <c r="L48" s="46">
        <f t="shared" si="5"/>
        <v>16.331033999512584</v>
      </c>
      <c r="M48" s="46">
        <f t="shared" si="5"/>
        <v>17.445747695805494</v>
      </c>
      <c r="N48" s="46">
        <f t="shared" si="5"/>
        <v>15.948703103790194</v>
      </c>
      <c r="O48" s="46">
        <f t="shared" si="5"/>
        <v>16.340000000000003</v>
      </c>
      <c r="P48" s="46">
        <f t="shared" si="5"/>
        <v>16.202643830600323</v>
      </c>
    </row>
    <row r="49" spans="4:16" x14ac:dyDescent="0.2">
      <c r="D49" s="46"/>
      <c r="E49" s="46">
        <f t="shared" ref="E49:P49" si="6">E10-$Q$4</f>
        <v>18.665478245284248</v>
      </c>
      <c r="F49" s="46">
        <f t="shared" si="6"/>
        <v>17.373848824195875</v>
      </c>
      <c r="G49" s="46">
        <f t="shared" si="6"/>
        <v>18.440961825744211</v>
      </c>
      <c r="H49" s="46">
        <f t="shared" si="6"/>
        <v>16.490851621184575</v>
      </c>
      <c r="I49" s="46">
        <f t="shared" si="6"/>
        <v>16.605495395623436</v>
      </c>
      <c r="J49" s="46">
        <f t="shared" si="6"/>
        <v>21.462176428854008</v>
      </c>
      <c r="K49" s="46">
        <f t="shared" si="6"/>
        <v>17.692901724929925</v>
      </c>
      <c r="L49" s="46">
        <f t="shared" si="6"/>
        <v>18.286108011679303</v>
      </c>
      <c r="M49" s="46">
        <f t="shared" si="6"/>
        <v>19.030587797954098</v>
      </c>
      <c r="N49" s="46">
        <f t="shared" si="6"/>
        <v>20.418616497333289</v>
      </c>
      <c r="O49" s="46">
        <f t="shared" si="6"/>
        <v>16.209999999999994</v>
      </c>
      <c r="P49" s="46">
        <f t="shared" si="6"/>
        <v>16.964405549524656</v>
      </c>
    </row>
    <row r="50" spans="4:16" x14ac:dyDescent="0.2">
      <c r="D50" s="46"/>
      <c r="E50" s="46">
        <f t="shared" ref="E50:P50" si="7">E11-$Q$4</f>
        <v>19.135353122978785</v>
      </c>
      <c r="F50" s="46">
        <f t="shared" si="7"/>
        <v>17.310880401500867</v>
      </c>
      <c r="G50" s="46">
        <f t="shared" si="7"/>
        <v>19.914190911095204</v>
      </c>
      <c r="H50" s="46">
        <f t="shared" si="7"/>
        <v>18.888873999554846</v>
      </c>
      <c r="I50" s="46">
        <f t="shared" si="7"/>
        <v>17.91173673890313</v>
      </c>
      <c r="J50" s="46">
        <f t="shared" si="7"/>
        <v>23.822829745717499</v>
      </c>
      <c r="K50" s="46">
        <f t="shared" si="7"/>
        <v>21.454958510216102</v>
      </c>
      <c r="L50" s="46">
        <f t="shared" si="7"/>
        <v>19.582907395842781</v>
      </c>
      <c r="M50" s="46">
        <f t="shared" si="7"/>
        <v>20.989960053381793</v>
      </c>
      <c r="N50" s="46">
        <f t="shared" si="7"/>
        <v>22.894892115524101</v>
      </c>
      <c r="O50" s="46">
        <f t="shared" si="7"/>
        <v>17.03</v>
      </c>
      <c r="P50" s="46">
        <f t="shared" si="7"/>
        <v>18.588429500745292</v>
      </c>
    </row>
    <row r="51" spans="4:16" x14ac:dyDescent="0.2">
      <c r="D51" s="46"/>
      <c r="E51" s="46">
        <f t="shared" ref="E51:P51" si="8">E12-$Q$4</f>
        <v>22.259126215364844</v>
      </c>
      <c r="F51" s="46">
        <f t="shared" si="8"/>
        <v>17.965641517721735</v>
      </c>
      <c r="G51" s="46">
        <f t="shared" si="8"/>
        <v>18.650427028504282</v>
      </c>
      <c r="H51" s="46">
        <f t="shared" si="8"/>
        <v>17.386144607712211</v>
      </c>
      <c r="I51" s="46">
        <f t="shared" si="8"/>
        <v>17.633596734197326</v>
      </c>
      <c r="J51" s="46">
        <f t="shared" si="8"/>
        <v>13.431621334000226</v>
      </c>
      <c r="K51" s="46">
        <f t="shared" si="8"/>
        <v>13.744401892019155</v>
      </c>
      <c r="L51" s="46">
        <f t="shared" si="8"/>
        <v>13.88932737922508</v>
      </c>
      <c r="M51" s="46">
        <f t="shared" si="8"/>
        <v>12.405435305166407</v>
      </c>
      <c r="N51" s="46">
        <f t="shared" si="8"/>
        <v>14.832317188986679</v>
      </c>
      <c r="O51" s="46">
        <f t="shared" si="8"/>
        <v>18.11</v>
      </c>
      <c r="P51" s="46">
        <f t="shared" si="8"/>
        <v>13.48280819920717</v>
      </c>
    </row>
    <row r="52" spans="4:16" x14ac:dyDescent="0.2">
      <c r="D52" s="46"/>
      <c r="E52" s="46">
        <f t="shared" ref="E52:P52" si="9">E13-$Q$4</f>
        <v>17.045930838992689</v>
      </c>
      <c r="F52" s="46">
        <f t="shared" si="9"/>
        <v>18.16882220456624</v>
      </c>
      <c r="G52" s="46">
        <f t="shared" si="9"/>
        <v>16.432496261100141</v>
      </c>
      <c r="H52" s="46">
        <f t="shared" si="9"/>
        <v>13.60060352083218</v>
      </c>
      <c r="I52" s="46">
        <f t="shared" si="9"/>
        <v>18.52926550617768</v>
      </c>
      <c r="J52" s="46">
        <f t="shared" si="9"/>
        <v>23.034154387714835</v>
      </c>
      <c r="K52" s="46">
        <f t="shared" si="9"/>
        <v>15.61766969434845</v>
      </c>
      <c r="L52" s="46">
        <f t="shared" si="9"/>
        <v>16.108850584850529</v>
      </c>
      <c r="M52" s="46">
        <f t="shared" si="9"/>
        <v>16.259910497168846</v>
      </c>
      <c r="N52" s="46">
        <f t="shared" si="9"/>
        <v>19.052470359925337</v>
      </c>
      <c r="O52" s="46">
        <f t="shared" si="9"/>
        <v>15.530000000000001</v>
      </c>
      <c r="P52" s="46">
        <f t="shared" si="9"/>
        <v>15.576560138467926</v>
      </c>
    </row>
    <row r="53" spans="4:16" x14ac:dyDescent="0.2"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</row>
    <row r="54" spans="4:16" x14ac:dyDescent="0.2"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</row>
    <row r="55" spans="4:16" x14ac:dyDescent="0.2"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</row>
    <row r="56" spans="4:16" x14ac:dyDescent="0.2"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</row>
    <row r="57" spans="4:16" x14ac:dyDescent="0.2"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</row>
    <row r="58" spans="4:16" x14ac:dyDescent="0.2"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</sheetData>
  <conditionalFormatting sqref="D4:P13">
    <cfRule type="cellIs" dxfId="8" priority="2" operator="between">
      <formula>80</formula>
      <formula>120</formula>
    </cfRule>
    <cfRule type="cellIs" dxfId="7" priority="3" stopIfTrue="1" operator="between">
      <formula>75</formula>
      <formula>79.99</formula>
    </cfRule>
    <cfRule type="cellIs" dxfId="6" priority="4" stopIfTrue="1" operator="between">
      <formula>70</formula>
      <formula>74.99</formula>
    </cfRule>
    <cfRule type="cellIs" dxfId="5" priority="5" stopIfTrue="1" operator="between">
      <formula>65</formula>
      <formula>69.99</formula>
    </cfRule>
    <cfRule type="cellIs" dxfId="4" priority="6" stopIfTrue="1" operator="between">
      <formula>60</formula>
      <formula>64.99</formula>
    </cfRule>
    <cfRule type="cellIs" dxfId="3" priority="7" stopIfTrue="1" operator="between">
      <formula>55</formula>
      <formula>59.99</formula>
    </cfRule>
    <cfRule type="cellIs" dxfId="2" priority="8" stopIfTrue="1" operator="between">
      <formula>50</formula>
      <formula>54.99</formula>
    </cfRule>
    <cfRule type="cellIs" dxfId="1" priority="9" stopIfTrue="1" operator="between">
      <formula>45</formula>
      <formula>49.99</formula>
    </cfRule>
    <cfRule type="cellIs" dxfId="0" priority="10" stopIfTrue="1" operator="between">
      <formula>0</formula>
      <formula>44.99</formula>
    </cfRule>
  </conditionalFormatting>
  <conditionalFormatting sqref="D43:P52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A54"/>
  <sheetViews>
    <sheetView zoomScaleNormal="100" workbookViewId="0">
      <selection activeCell="M54" sqref="M54"/>
    </sheetView>
  </sheetViews>
  <sheetFormatPr defaultColWidth="9.140625" defaultRowHeight="12.75" x14ac:dyDescent="0.2"/>
  <cols>
    <col min="1" max="1" width="9.140625" style="12"/>
    <col min="2" max="2" width="8.85546875" style="14" customWidth="1"/>
    <col min="3" max="3" width="15.28515625" style="12" customWidth="1"/>
    <col min="4" max="4" width="8" style="12" bestFit="1" customWidth="1"/>
    <col min="5" max="5" width="12.28515625" style="12" bestFit="1" customWidth="1"/>
    <col min="6" max="6" width="8" style="12" bestFit="1" customWidth="1"/>
    <col min="7" max="7" width="12.28515625" style="12" bestFit="1" customWidth="1"/>
    <col min="8" max="8" width="8" style="12" customWidth="1"/>
    <col min="9" max="9" width="12.28515625" style="12" bestFit="1" customWidth="1"/>
    <col min="10" max="10" width="10.140625" style="12" customWidth="1"/>
    <col min="11" max="11" width="5" style="14" customWidth="1"/>
    <col min="12" max="16384" width="9.140625" style="12"/>
  </cols>
  <sheetData>
    <row r="1" spans="1:16381" x14ac:dyDescent="0.2">
      <c r="B1" s="16"/>
      <c r="C1" s="13"/>
      <c r="D1" s="13"/>
      <c r="E1" s="13"/>
      <c r="F1" s="13"/>
      <c r="G1" s="13"/>
      <c r="H1" s="13"/>
      <c r="I1" s="13"/>
      <c r="J1" s="13"/>
    </row>
    <row r="2" spans="1:16381" ht="18.75" x14ac:dyDescent="0.3">
      <c r="B2" s="1" t="s">
        <v>62</v>
      </c>
      <c r="C2" s="13"/>
      <c r="D2" s="13"/>
      <c r="E2" s="13"/>
      <c r="F2" s="13"/>
      <c r="G2" s="13"/>
      <c r="H2" s="13"/>
      <c r="I2" s="13"/>
      <c r="J2" s="13"/>
    </row>
    <row r="3" spans="1:1638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</row>
    <row r="4" spans="1:1638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</row>
    <row r="5" spans="1:16381" x14ac:dyDescent="0.2">
      <c r="A5" s="15"/>
      <c r="B5" s="25" t="s">
        <v>69</v>
      </c>
      <c r="C5" s="47" t="s">
        <v>64</v>
      </c>
      <c r="D5" s="47"/>
      <c r="E5" s="47" t="s">
        <v>65</v>
      </c>
      <c r="F5" s="47"/>
      <c r="G5" s="47" t="s">
        <v>66</v>
      </c>
      <c r="H5" s="47"/>
      <c r="I5" s="47" t="s">
        <v>67</v>
      </c>
      <c r="J5" s="47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</row>
    <row r="6" spans="1:16381" ht="25.5" x14ac:dyDescent="0.2">
      <c r="B6" s="26" t="s">
        <v>36</v>
      </c>
      <c r="C6" s="21" t="s">
        <v>63</v>
      </c>
      <c r="D6" s="21" t="s">
        <v>9</v>
      </c>
      <c r="E6" s="21" t="s">
        <v>63</v>
      </c>
      <c r="F6" s="21" t="s">
        <v>9</v>
      </c>
      <c r="G6" s="21" t="s">
        <v>63</v>
      </c>
      <c r="H6" s="21" t="s">
        <v>9</v>
      </c>
      <c r="I6" s="21" t="s">
        <v>63</v>
      </c>
      <c r="J6" s="21" t="s">
        <v>9</v>
      </c>
      <c r="Q6" s="37"/>
    </row>
    <row r="7" spans="1:16381" x14ac:dyDescent="0.2">
      <c r="B7" s="36" t="s">
        <v>37</v>
      </c>
      <c r="C7" s="21">
        <v>0</v>
      </c>
      <c r="D7" s="23">
        <f>C7/$C$16</f>
        <v>0</v>
      </c>
      <c r="E7" s="21">
        <v>6</v>
      </c>
      <c r="F7" s="23">
        <f>E7/$E$16</f>
        <v>5.1724137931034482E-2</v>
      </c>
      <c r="G7" s="21">
        <v>0</v>
      </c>
      <c r="H7" s="23">
        <f>G7/$G$16</f>
        <v>0</v>
      </c>
      <c r="I7" s="21">
        <v>0</v>
      </c>
      <c r="J7" s="23">
        <f>I7/$I$16</f>
        <v>0</v>
      </c>
      <c r="Q7" s="17"/>
    </row>
    <row r="8" spans="1:16381" x14ac:dyDescent="0.2">
      <c r="B8" s="42" t="s">
        <v>10</v>
      </c>
      <c r="C8" s="21">
        <v>0</v>
      </c>
      <c r="D8" s="23">
        <f t="shared" ref="D8:D15" si="0">C8/$C$16</f>
        <v>0</v>
      </c>
      <c r="E8" s="21">
        <v>17</v>
      </c>
      <c r="F8" s="23">
        <f t="shared" ref="F8:F15" si="1">E8/$E$16</f>
        <v>0.14655172413793102</v>
      </c>
      <c r="G8" s="21">
        <v>0</v>
      </c>
      <c r="H8" s="23">
        <f t="shared" ref="H8:H15" si="2">G8/$G$16</f>
        <v>0</v>
      </c>
      <c r="I8" s="21">
        <v>0</v>
      </c>
      <c r="J8" s="23">
        <f t="shared" ref="J8:J15" si="3">I8/$I$16</f>
        <v>0</v>
      </c>
      <c r="Q8" s="17"/>
    </row>
    <row r="9" spans="1:16381" x14ac:dyDescent="0.2">
      <c r="B9" s="44" t="s">
        <v>11</v>
      </c>
      <c r="C9" s="21">
        <v>0</v>
      </c>
      <c r="D9" s="23">
        <f t="shared" si="0"/>
        <v>0</v>
      </c>
      <c r="E9" s="21">
        <v>13</v>
      </c>
      <c r="F9" s="23">
        <f t="shared" si="1"/>
        <v>0.11206896551724138</v>
      </c>
      <c r="G9" s="21">
        <v>2</v>
      </c>
      <c r="H9" s="23">
        <f t="shared" si="2"/>
        <v>2.0408163265306121E-2</v>
      </c>
      <c r="I9" s="21">
        <v>0</v>
      </c>
      <c r="J9" s="23">
        <f t="shared" si="3"/>
        <v>0</v>
      </c>
      <c r="Q9" s="17"/>
    </row>
    <row r="10" spans="1:16381" x14ac:dyDescent="0.2">
      <c r="B10" s="43" t="s">
        <v>12</v>
      </c>
      <c r="C10" s="21">
        <v>2</v>
      </c>
      <c r="D10" s="23">
        <f t="shared" si="0"/>
        <v>1.8018018018018018E-2</v>
      </c>
      <c r="E10" s="21">
        <v>49</v>
      </c>
      <c r="F10" s="23">
        <f t="shared" si="1"/>
        <v>0.42241379310344829</v>
      </c>
      <c r="G10" s="21">
        <v>27</v>
      </c>
      <c r="H10" s="23">
        <f t="shared" si="2"/>
        <v>0.27551020408163263</v>
      </c>
      <c r="I10" s="21">
        <v>0</v>
      </c>
      <c r="J10" s="23">
        <f t="shared" si="3"/>
        <v>0</v>
      </c>
      <c r="Q10" s="17"/>
    </row>
    <row r="11" spans="1:16381" x14ac:dyDescent="0.2">
      <c r="B11" s="35" t="s">
        <v>13</v>
      </c>
      <c r="C11" s="21">
        <v>57</v>
      </c>
      <c r="D11" s="23">
        <f>C11/$C$16</f>
        <v>0.51351351351351349</v>
      </c>
      <c r="E11" s="21">
        <v>29</v>
      </c>
      <c r="F11" s="23">
        <f t="shared" si="1"/>
        <v>0.25</v>
      </c>
      <c r="G11" s="21">
        <v>48</v>
      </c>
      <c r="H11" s="23">
        <f t="shared" si="2"/>
        <v>0.48979591836734693</v>
      </c>
      <c r="I11" s="21">
        <v>16</v>
      </c>
      <c r="J11" s="23">
        <f t="shared" si="3"/>
        <v>0.13333333333333333</v>
      </c>
      <c r="Q11" s="17"/>
    </row>
    <row r="12" spans="1:16381" x14ac:dyDescent="0.2">
      <c r="B12" s="34" t="s">
        <v>14</v>
      </c>
      <c r="C12" s="21">
        <v>50</v>
      </c>
      <c r="D12" s="23">
        <f t="shared" si="0"/>
        <v>0.45045045045045046</v>
      </c>
      <c r="E12" s="21">
        <v>2</v>
      </c>
      <c r="F12" s="23">
        <f t="shared" si="1"/>
        <v>1.7241379310344827E-2</v>
      </c>
      <c r="G12" s="21">
        <v>19</v>
      </c>
      <c r="H12" s="23">
        <f t="shared" si="2"/>
        <v>0.19387755102040816</v>
      </c>
      <c r="I12" s="21">
        <v>38</v>
      </c>
      <c r="J12" s="23">
        <f t="shared" si="3"/>
        <v>0.31666666666666665</v>
      </c>
      <c r="Q12" s="17"/>
    </row>
    <row r="13" spans="1:16381" x14ac:dyDescent="0.2">
      <c r="B13" s="33" t="s">
        <v>15</v>
      </c>
      <c r="C13" s="21">
        <v>2</v>
      </c>
      <c r="D13" s="23">
        <f t="shared" si="0"/>
        <v>1.8018018018018018E-2</v>
      </c>
      <c r="E13" s="21">
        <v>0</v>
      </c>
      <c r="F13" s="23">
        <f t="shared" si="1"/>
        <v>0</v>
      </c>
      <c r="G13" s="21">
        <v>2</v>
      </c>
      <c r="H13" s="23">
        <f t="shared" si="2"/>
        <v>2.0408163265306121E-2</v>
      </c>
      <c r="I13" s="21">
        <v>59</v>
      </c>
      <c r="J13" s="23">
        <f t="shared" si="3"/>
        <v>0.49166666666666664</v>
      </c>
      <c r="Q13" s="17"/>
    </row>
    <row r="14" spans="1:16381" x14ac:dyDescent="0.2">
      <c r="B14" s="32" t="s">
        <v>16</v>
      </c>
      <c r="C14" s="21">
        <v>0</v>
      </c>
      <c r="D14" s="23">
        <f t="shared" si="0"/>
        <v>0</v>
      </c>
      <c r="E14" s="21">
        <v>0</v>
      </c>
      <c r="F14" s="23">
        <f t="shared" si="1"/>
        <v>0</v>
      </c>
      <c r="G14" s="21">
        <v>0</v>
      </c>
      <c r="H14" s="23">
        <f t="shared" si="2"/>
        <v>0</v>
      </c>
      <c r="I14" s="21">
        <v>7</v>
      </c>
      <c r="J14" s="23">
        <f t="shared" si="3"/>
        <v>5.8333333333333334E-2</v>
      </c>
      <c r="Q14" s="17"/>
    </row>
    <row r="15" spans="1:16381" x14ac:dyDescent="0.2">
      <c r="B15" s="41" t="s">
        <v>38</v>
      </c>
      <c r="C15" s="21">
        <v>0</v>
      </c>
      <c r="D15" s="23">
        <f t="shared" si="0"/>
        <v>0</v>
      </c>
      <c r="E15" s="21">
        <v>0</v>
      </c>
      <c r="F15" s="23">
        <f t="shared" si="1"/>
        <v>0</v>
      </c>
      <c r="G15" s="21">
        <v>0</v>
      </c>
      <c r="H15" s="23">
        <f t="shared" si="2"/>
        <v>0</v>
      </c>
      <c r="I15" s="21">
        <v>0</v>
      </c>
      <c r="J15" s="23">
        <f t="shared" si="3"/>
        <v>0</v>
      </c>
      <c r="Q15" s="17"/>
    </row>
    <row r="16" spans="1:16381" x14ac:dyDescent="0.2">
      <c r="B16" s="22" t="s">
        <v>68</v>
      </c>
      <c r="C16" s="21">
        <f t="shared" ref="C16:J16" si="4">SUM(C7:C15)</f>
        <v>111</v>
      </c>
      <c r="D16" s="24">
        <f t="shared" si="4"/>
        <v>1</v>
      </c>
      <c r="E16" s="21">
        <f t="shared" si="4"/>
        <v>116</v>
      </c>
      <c r="F16" s="24">
        <f t="shared" si="4"/>
        <v>1</v>
      </c>
      <c r="G16" s="21">
        <f t="shared" si="4"/>
        <v>98</v>
      </c>
      <c r="H16" s="24">
        <f t="shared" si="4"/>
        <v>1</v>
      </c>
      <c r="I16" s="21">
        <f t="shared" si="4"/>
        <v>120</v>
      </c>
      <c r="J16" s="24">
        <f t="shared" si="4"/>
        <v>1</v>
      </c>
    </row>
    <row r="27" spans="2:5" ht="15" customHeight="1" x14ac:dyDescent="0.2"/>
    <row r="29" spans="2:5" ht="14.1" customHeight="1" x14ac:dyDescent="0.2">
      <c r="B29" s="25" t="s">
        <v>69</v>
      </c>
      <c r="C29" s="47" t="s">
        <v>70</v>
      </c>
      <c r="D29" s="47"/>
    </row>
    <row r="30" spans="2:5" x14ac:dyDescent="0.2">
      <c r="B30" s="21" t="s">
        <v>36</v>
      </c>
      <c r="C30" s="21" t="s">
        <v>63</v>
      </c>
      <c r="D30" s="21" t="s">
        <v>9</v>
      </c>
    </row>
    <row r="31" spans="2:5" x14ac:dyDescent="0.2">
      <c r="B31" s="22" t="s">
        <v>37</v>
      </c>
      <c r="C31" s="21">
        <f>C7+E7+G7+I7</f>
        <v>6</v>
      </c>
      <c r="D31" s="23">
        <f>C31/$C$40</f>
        <v>1.3483146067415731E-2</v>
      </c>
      <c r="E31" s="18"/>
    </row>
    <row r="32" spans="2:5" x14ac:dyDescent="0.2">
      <c r="B32" s="22" t="s">
        <v>10</v>
      </c>
      <c r="C32" s="21">
        <f t="shared" ref="C32:C39" si="5">C8+E8+G8+I8</f>
        <v>17</v>
      </c>
      <c r="D32" s="23">
        <f t="shared" ref="D32:D39" si="6">C32/$C$40</f>
        <v>3.8202247191011236E-2</v>
      </c>
    </row>
    <row r="33" spans="2:4" x14ac:dyDescent="0.2">
      <c r="B33" s="22" t="s">
        <v>11</v>
      </c>
      <c r="C33" s="21">
        <f t="shared" si="5"/>
        <v>15</v>
      </c>
      <c r="D33" s="23">
        <f t="shared" si="6"/>
        <v>3.3707865168539325E-2</v>
      </c>
    </row>
    <row r="34" spans="2:4" x14ac:dyDescent="0.2">
      <c r="B34" s="22" t="s">
        <v>12</v>
      </c>
      <c r="C34" s="21">
        <f t="shared" si="5"/>
        <v>78</v>
      </c>
      <c r="D34" s="23">
        <f t="shared" si="6"/>
        <v>0.1752808988764045</v>
      </c>
    </row>
    <row r="35" spans="2:4" x14ac:dyDescent="0.2">
      <c r="B35" s="22" t="s">
        <v>13</v>
      </c>
      <c r="C35" s="21">
        <f>C11+E11+G11+I11</f>
        <v>150</v>
      </c>
      <c r="D35" s="23">
        <f t="shared" si="6"/>
        <v>0.33707865168539325</v>
      </c>
    </row>
    <row r="36" spans="2:4" x14ac:dyDescent="0.2">
      <c r="B36" s="22" t="s">
        <v>14</v>
      </c>
      <c r="C36" s="21">
        <f t="shared" si="5"/>
        <v>109</v>
      </c>
      <c r="D36" s="23">
        <f t="shared" si="6"/>
        <v>0.24494382022471911</v>
      </c>
    </row>
    <row r="37" spans="2:4" x14ac:dyDescent="0.2">
      <c r="B37" s="22" t="s">
        <v>15</v>
      </c>
      <c r="C37" s="21">
        <f t="shared" si="5"/>
        <v>63</v>
      </c>
      <c r="D37" s="23">
        <f t="shared" si="6"/>
        <v>0.14157303370786517</v>
      </c>
    </row>
    <row r="38" spans="2:4" x14ac:dyDescent="0.2">
      <c r="B38" s="22" t="s">
        <v>16</v>
      </c>
      <c r="C38" s="21">
        <f t="shared" si="5"/>
        <v>7</v>
      </c>
      <c r="D38" s="23">
        <f t="shared" si="6"/>
        <v>1.5730337078651686E-2</v>
      </c>
    </row>
    <row r="39" spans="2:4" x14ac:dyDescent="0.2">
      <c r="B39" s="22" t="s">
        <v>38</v>
      </c>
      <c r="C39" s="21">
        <f t="shared" si="5"/>
        <v>0</v>
      </c>
      <c r="D39" s="23">
        <f t="shared" si="6"/>
        <v>0</v>
      </c>
    </row>
    <row r="40" spans="2:4" x14ac:dyDescent="0.2">
      <c r="B40" s="22" t="s">
        <v>68</v>
      </c>
      <c r="C40" s="21">
        <f>SUM(C31:C39)</f>
        <v>445</v>
      </c>
      <c r="D40" s="24">
        <f>SUM(D31:D39)</f>
        <v>1</v>
      </c>
    </row>
    <row r="41" spans="2:4" x14ac:dyDescent="0.2">
      <c r="D41" s="18"/>
    </row>
    <row r="42" spans="2:4" x14ac:dyDescent="0.2">
      <c r="D42" s="18">
        <f>D34+D35+D36+D37+D38</f>
        <v>0.91460674157303368</v>
      </c>
    </row>
    <row r="44" spans="2:4" x14ac:dyDescent="0.2">
      <c r="D44" s="18">
        <f>D40-D42</f>
        <v>8.5393258426966323E-2</v>
      </c>
    </row>
    <row r="46" spans="2:4" x14ac:dyDescent="0.2">
      <c r="B46" s="17"/>
      <c r="C46" s="18"/>
    </row>
    <row r="47" spans="2:4" x14ac:dyDescent="0.2">
      <c r="B47" s="17"/>
      <c r="C47" s="18"/>
    </row>
    <row r="48" spans="2:4" x14ac:dyDescent="0.2">
      <c r="B48" s="17"/>
      <c r="C48" s="18"/>
    </row>
    <row r="49" spans="2:3" x14ac:dyDescent="0.2">
      <c r="B49" s="17"/>
      <c r="C49" s="18"/>
    </row>
    <row r="50" spans="2:3" x14ac:dyDescent="0.2">
      <c r="B50" s="17"/>
      <c r="C50" s="18"/>
    </row>
    <row r="51" spans="2:3" x14ac:dyDescent="0.2">
      <c r="B51" s="17"/>
      <c r="C51" s="18"/>
    </row>
    <row r="52" spans="2:3" x14ac:dyDescent="0.2">
      <c r="B52" s="17"/>
      <c r="C52" s="18"/>
    </row>
    <row r="53" spans="2:3" x14ac:dyDescent="0.2">
      <c r="B53" s="17"/>
      <c r="C53" s="18"/>
    </row>
    <row r="54" spans="2:3" x14ac:dyDescent="0.2">
      <c r="B54" s="17"/>
      <c r="C54" s="18"/>
    </row>
  </sheetData>
  <mergeCells count="5">
    <mergeCell ref="C29:D29"/>
    <mergeCell ref="C5:D5"/>
    <mergeCell ref="E5:F5"/>
    <mergeCell ref="G5:H5"/>
    <mergeCell ref="I5:J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ДВН - Скопје</vt:lpstr>
      <vt:lpstr>ДВН - Битола</vt:lpstr>
      <vt:lpstr>ДВН - Кичево</vt:lpstr>
      <vt:lpstr>ДВН - Куманово</vt:lpstr>
      <vt:lpstr>ДВН - Опсег</vt:lpstr>
    </vt:vector>
  </TitlesOfParts>
  <Company>EIC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keti</dc:creator>
  <cp:lastModifiedBy>Katerina Nikolovska</cp:lastModifiedBy>
  <cp:lastPrinted>2011-05-03T12:23:15Z</cp:lastPrinted>
  <dcterms:created xsi:type="dcterms:W3CDTF">2002-08-29T08:10:38Z</dcterms:created>
  <dcterms:modified xsi:type="dcterms:W3CDTF">2024-09-26T06:23:00Z</dcterms:modified>
</cp:coreProperties>
</file>