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Y:\IzvestaiPlanskiDokumenti\Indikatori\NacionalniIndikatori\2024\8 Sumarstvo\CSI 052\podgotovka\"/>
    </mc:Choice>
  </mc:AlternateContent>
  <xr:revisionPtr revIDLastSave="0" documentId="13_ncr:1_{E7F54812-85F4-4408-A229-818C05AF279F}" xr6:coauthVersionLast="47" xr6:coauthVersionMax="47" xr10:uidLastSave="{00000000-0000-0000-0000-000000000000}"/>
  <bookViews>
    <workbookView xWindow="1950" yWindow="1185" windowWidth="20295" windowHeight="20415" activeTab="1" xr2:uid="{00000000-000D-0000-FFFF-FFFF00000000}"/>
  </bookViews>
  <sheets>
    <sheet name="INFO" sheetId="2" r:id="rId1"/>
    <sheet name="Sheet1" sheetId="1" r:id="rId2"/>
    <sheet name="Sheet2" sheetId="3" r:id="rId3"/>
  </sheets>
  <definedNames>
    <definedName name="_xlnm._FilterDatabase" localSheetId="1" hidden="1">Sheet1!$D$18:$V$18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2" i="1" l="1"/>
  <c r="AB25" i="1"/>
  <c r="AB23" i="1"/>
  <c r="AB18" i="1"/>
  <c r="AB9" i="1"/>
  <c r="AB7" i="1"/>
  <c r="AA32" i="1"/>
  <c r="AA25" i="1"/>
  <c r="AA23" i="1"/>
  <c r="AA18" i="1"/>
  <c r="AA9" i="1"/>
  <c r="AA7" i="1"/>
  <c r="Z7" i="1"/>
  <c r="Z18" i="1"/>
  <c r="T20" i="1"/>
  <c r="U20" i="1"/>
  <c r="V20" i="1"/>
  <c r="W20" i="1"/>
  <c r="X20" i="1"/>
  <c r="Y20" i="1"/>
  <c r="Z9" i="1"/>
  <c r="Z27" i="1"/>
  <c r="Z32" i="1"/>
  <c r="Y27" i="1"/>
  <c r="P9" i="1"/>
  <c r="S7" i="1"/>
  <c r="R7" i="1"/>
  <c r="W27" i="1"/>
  <c r="X27" i="1"/>
  <c r="V27" i="1"/>
  <c r="U2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D9" i="1"/>
  <c r="E9" i="1"/>
  <c r="F9" i="1"/>
  <c r="G9" i="1"/>
  <c r="H9" i="1"/>
  <c r="I9" i="1"/>
  <c r="J9" i="1"/>
  <c r="K9" i="1"/>
  <c r="L9" i="1"/>
  <c r="M9" i="1"/>
  <c r="N9" i="1"/>
  <c r="O9" i="1"/>
  <c r="Q9" i="1"/>
  <c r="R9" i="1"/>
  <c r="S9" i="1"/>
  <c r="D11" i="1"/>
  <c r="D18" i="1" s="1"/>
  <c r="E11" i="1"/>
  <c r="E18" i="1" s="1"/>
  <c r="F11" i="1"/>
  <c r="F18" i="1" s="1"/>
  <c r="G11" i="1"/>
  <c r="H11" i="1"/>
  <c r="H18" i="1" s="1"/>
  <c r="I11" i="1"/>
  <c r="I18" i="1" s="1"/>
  <c r="J11" i="1"/>
  <c r="J18" i="1" s="1"/>
  <c r="K11" i="1"/>
  <c r="K18" i="1" s="1"/>
  <c r="L11" i="1"/>
  <c r="L18" i="1" s="1"/>
  <c r="M11" i="1"/>
  <c r="M18" i="1" s="1"/>
  <c r="N11" i="1"/>
  <c r="N18" i="1" s="1"/>
  <c r="O11" i="1"/>
  <c r="O18" i="1" s="1"/>
  <c r="P11" i="1"/>
  <c r="P18" i="1" s="1"/>
  <c r="Q11" i="1"/>
  <c r="Q18" i="1" s="1"/>
  <c r="R11" i="1"/>
  <c r="R18" i="1" s="1"/>
  <c r="S11" i="1"/>
  <c r="S18" i="1" s="1"/>
  <c r="G18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P32" i="1" s="1"/>
  <c r="Q20" i="1"/>
  <c r="Q23" i="1" s="1"/>
  <c r="R20" i="1"/>
  <c r="R23" i="1" s="1"/>
  <c r="S20" i="1"/>
  <c r="S32" i="1" s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R25" i="1" l="1"/>
  <c r="P25" i="1"/>
  <c r="R32" i="1"/>
  <c r="S23" i="1"/>
  <c r="P23" i="1"/>
  <c r="S25" i="1"/>
  <c r="Z23" i="1"/>
  <c r="Q32" i="1"/>
  <c r="Z25" i="1"/>
  <c r="Q25" i="1"/>
</calcChain>
</file>

<file path=xl/sharedStrings.xml><?xml version="1.0" encoding="utf-8"?>
<sst xmlns="http://schemas.openxmlformats.org/spreadsheetml/2006/main" count="124" uniqueCount="65">
  <si>
    <t>%</t>
  </si>
  <si>
    <r>
      <t>1000 km</t>
    </r>
    <r>
      <rPr>
        <vertAlign val="superscript"/>
        <sz val="12"/>
        <rFont val="Calibri"/>
        <family val="2"/>
        <charset val="204"/>
      </rPr>
      <t>2</t>
    </r>
  </si>
  <si>
    <t>Табела 1. Шуми и шумско земјиште</t>
  </si>
  <si>
    <t>Единица</t>
  </si>
  <si>
    <t>Основни податоци</t>
  </si>
  <si>
    <t xml:space="preserve">Природни и пошумени површини </t>
  </si>
  <si>
    <t>од кои</t>
  </si>
  <si>
    <t>Површина на земјата</t>
  </si>
  <si>
    <t>Вкупна површина под шуми</t>
  </si>
  <si>
    <t>Удел на површина под шуми во површината на земјата</t>
  </si>
  <si>
    <t>Вкупна површина на шумско земјиште</t>
  </si>
  <si>
    <t>Удел на шумско земјиште во површината на земјата</t>
  </si>
  <si>
    <t xml:space="preserve">Примарни шуми </t>
  </si>
  <si>
    <t>Примарни шуми</t>
  </si>
  <si>
    <t>Други природно обновени шуми</t>
  </si>
  <si>
    <t>Пошумена површина</t>
  </si>
  <si>
    <t xml:space="preserve">Површина под шуми за стопанисување </t>
  </si>
  <si>
    <t>Стопански шуми</t>
  </si>
  <si>
    <t>Повеќенаменски шуми</t>
  </si>
  <si>
    <t>Заштита на биодиверзитет</t>
  </si>
  <si>
    <t xml:space="preserve">Заштита на биодиверзитет </t>
  </si>
  <si>
    <t>Површина под шума во заштитени подрачја</t>
  </si>
  <si>
    <t xml:space="preserve">Заштитена површина под шума и површина под шума за заштита на биодиверзитетот </t>
  </si>
  <si>
    <t>Податоци за: Вкупна површина на шумско земјиште (ред 4); Стопански шуми (ред 18); Повеќенаменски шуми (ред 20) и површини под шуми во заштитени подрачја (ред 34) се достапни од 2010 година</t>
  </si>
  <si>
    <r>
      <t>Извор на податоци:</t>
    </r>
    <r>
      <rPr>
        <b/>
        <sz val="12"/>
        <color indexed="30"/>
        <rFont val="Calibri"/>
        <family val="2"/>
        <charset val="204"/>
      </rPr>
      <t xml:space="preserve"> </t>
    </r>
    <r>
      <rPr>
        <sz val="11"/>
        <color theme="1"/>
        <rFont val="Calibri"/>
        <family val="2"/>
        <charset val="204"/>
        <scheme val="minor"/>
      </rPr>
      <t>Државен завод за статистика</t>
    </r>
  </si>
  <si>
    <t>Основни информации за документот</t>
  </si>
  <si>
    <t>Име на индикатор</t>
  </si>
  <si>
    <t>Број на индикатор</t>
  </si>
  <si>
    <t>Област</t>
  </si>
  <si>
    <t>Биолошка разновидност</t>
  </si>
  <si>
    <t>Година на публикување</t>
  </si>
  <si>
    <t>Формат на документот</t>
  </si>
  <si>
    <t>xlsx</t>
  </si>
  <si>
    <t>Временска серија</t>
  </si>
  <si>
    <t>SOP (Standard operating procedure)</t>
  </si>
  <si>
    <t>нема</t>
  </si>
  <si>
    <t>Статус на ажурирање</t>
  </si>
  <si>
    <t>Оргинално име на документот</t>
  </si>
  <si>
    <t>Подготвено од</t>
  </si>
  <si>
    <t>Катерина Николовска</t>
  </si>
  <si>
    <t>Подготвено на</t>
  </si>
  <si>
    <t>Име на документот</t>
  </si>
  <si>
    <t>Ажурирано од</t>
  </si>
  <si>
    <t>Статус</t>
  </si>
  <si>
    <t>Завршено</t>
  </si>
  <si>
    <t>Последна промена</t>
  </si>
  <si>
    <t>Претходни верзии</t>
  </si>
  <si>
    <t>Извор на податоци</t>
  </si>
  <si>
    <t>Линк до основни документи:</t>
  </si>
  <si>
    <t>Содржина на документот</t>
  </si>
  <si>
    <t>Worksheet</t>
  </si>
  <si>
    <t>Вид</t>
  </si>
  <si>
    <t>Опис</t>
  </si>
  <si>
    <t>Sheet1</t>
  </si>
  <si>
    <t>Шуми и шумско земјиште</t>
  </si>
  <si>
    <t>МК НИ 052</t>
  </si>
  <si>
    <t>В1 - CSI 052 2014 MK</t>
  </si>
  <si>
    <t>В2 - CSI 052 2016 MK</t>
  </si>
  <si>
    <t>CSI 052 2014 MK</t>
  </si>
  <si>
    <t>CSI 052 2018 MK</t>
  </si>
  <si>
    <t>Пресметка на ……. Или податоци од .............</t>
  </si>
  <si>
    <r>
      <t>1990-</t>
    </r>
    <r>
      <rPr>
        <b/>
        <sz val="11"/>
        <color indexed="10"/>
        <rFont val="Calibri"/>
        <family val="2"/>
        <charset val="204"/>
      </rPr>
      <t>2016</t>
    </r>
  </si>
  <si>
    <t>Ленче Петрова</t>
  </si>
  <si>
    <t>n/a</t>
  </si>
  <si>
    <t>Државен завод за статистика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</si>
</sst>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%"/>
    <numFmt numFmtId="165" formatCode="0.00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4"/>
      <name val="Calibri"/>
      <family val="2"/>
      <charset val="204"/>
    </font>
    <font>
      <i/>
      <sz val="10"/>
      <name val="Calibri"/>
      <family val="2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</font>
    <font>
      <b/>
      <sz val="12"/>
      <name val="Calibri"/>
      <family val="2"/>
      <charset val="204"/>
    </font>
    <font>
      <vertAlign val="superscript"/>
      <sz val="12"/>
      <name val="Calibri"/>
      <family val="2"/>
      <charset val="204"/>
    </font>
    <font>
      <i/>
      <sz val="12"/>
      <name val="Calibri"/>
      <family val="2"/>
      <charset val="204"/>
    </font>
    <font>
      <b/>
      <sz val="11"/>
      <name val="Calibri"/>
      <family val="2"/>
      <charset val="204"/>
    </font>
    <font>
      <u/>
      <sz val="10"/>
      <name val="Calibri"/>
      <family val="2"/>
      <charset val="204"/>
    </font>
    <font>
      <b/>
      <sz val="12"/>
      <color indexed="30"/>
      <name val="Calibri"/>
      <family val="2"/>
      <charset val="204"/>
    </font>
    <font>
      <sz val="12"/>
      <name val="Calibri"/>
      <family val="2"/>
    </font>
    <font>
      <sz val="8"/>
      <name val="Arial"/>
      <family val="2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4" fillId="0" borderId="0"/>
  </cellStyleXfs>
  <cellXfs count="84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justify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5" fillId="2" borderId="3" xfId="2" applyFont="1" applyFill="1" applyBorder="1" applyAlignment="1">
      <alignment vertical="center"/>
    </xf>
    <xf numFmtId="0" fontId="15" fillId="0" borderId="4" xfId="2" applyFont="1" applyBorder="1" applyAlignment="1" applyProtection="1">
      <alignment horizontal="left" vertical="center"/>
      <protection locked="0"/>
    </xf>
    <xf numFmtId="0" fontId="15" fillId="0" borderId="5" xfId="2" applyFont="1" applyBorder="1" applyAlignment="1">
      <alignment vertical="center"/>
    </xf>
    <xf numFmtId="0" fontId="16" fillId="0" borderId="4" xfId="2" applyFont="1" applyBorder="1" applyAlignment="1" applyProtection="1">
      <alignment horizontal="left" vertical="center"/>
      <protection locked="0"/>
    </xf>
    <xf numFmtId="0" fontId="15" fillId="3" borderId="4" xfId="2" applyFont="1" applyFill="1" applyBorder="1" applyAlignment="1" applyProtection="1">
      <alignment horizontal="left" vertical="center"/>
      <protection locked="0"/>
    </xf>
    <xf numFmtId="0" fontId="15" fillId="0" borderId="6" xfId="2" applyFont="1" applyBorder="1" applyAlignment="1" applyProtection="1">
      <alignment horizontal="left" vertical="center"/>
      <protection locked="0"/>
    </xf>
    <xf numFmtId="0" fontId="15" fillId="2" borderId="7" xfId="2" applyFont="1" applyFill="1" applyBorder="1" applyAlignment="1">
      <alignment vertical="center"/>
    </xf>
    <xf numFmtId="14" fontId="15" fillId="0" borderId="8" xfId="2" applyNumberFormat="1" applyFont="1" applyBorder="1" applyAlignment="1" applyProtection="1">
      <alignment horizontal="left" vertical="center"/>
      <protection locked="0"/>
    </xf>
    <xf numFmtId="0" fontId="15" fillId="0" borderId="9" xfId="2" applyFont="1" applyBorder="1" applyAlignment="1">
      <alignment vertical="center"/>
    </xf>
    <xf numFmtId="0" fontId="15" fillId="2" borderId="10" xfId="2" applyFont="1" applyFill="1" applyBorder="1" applyAlignment="1">
      <alignment vertical="center"/>
    </xf>
    <xf numFmtId="0" fontId="15" fillId="0" borderId="11" xfId="2" applyFont="1" applyBorder="1" applyAlignment="1" applyProtection="1">
      <alignment horizontal="left" vertical="center"/>
      <protection locked="0"/>
    </xf>
    <xf numFmtId="0" fontId="15" fillId="0" borderId="12" xfId="2" applyFont="1" applyBorder="1" applyAlignment="1">
      <alignment vertical="center"/>
    </xf>
    <xf numFmtId="0" fontId="16" fillId="0" borderId="6" xfId="2" applyFont="1" applyBorder="1" applyAlignment="1" applyProtection="1">
      <alignment horizontal="left" vertical="center"/>
      <protection locked="0"/>
    </xf>
    <xf numFmtId="0" fontId="15" fillId="2" borderId="13" xfId="2" applyFont="1" applyFill="1" applyBorder="1" applyAlignment="1">
      <alignment vertical="center"/>
    </xf>
    <xf numFmtId="0" fontId="15" fillId="0" borderId="14" xfId="2" applyFont="1" applyBorder="1" applyAlignment="1">
      <alignment vertical="center"/>
    </xf>
    <xf numFmtId="0" fontId="15" fillId="2" borderId="15" xfId="2" applyFont="1" applyFill="1" applyBorder="1" applyAlignment="1">
      <alignment vertical="center"/>
    </xf>
    <xf numFmtId="0" fontId="15" fillId="2" borderId="16" xfId="2" applyFont="1" applyFill="1" applyBorder="1" applyAlignment="1">
      <alignment vertical="center"/>
    </xf>
    <xf numFmtId="0" fontId="15" fillId="2" borderId="17" xfId="2" applyFont="1" applyFill="1" applyBorder="1" applyAlignment="1">
      <alignment vertical="center"/>
    </xf>
    <xf numFmtId="0" fontId="15" fillId="0" borderId="3" xfId="2" applyFont="1" applyBorder="1" applyAlignment="1">
      <alignment vertical="center"/>
    </xf>
    <xf numFmtId="0" fontId="15" fillId="2" borderId="18" xfId="2" applyFont="1" applyFill="1" applyBorder="1" applyAlignment="1">
      <alignment vertical="center"/>
    </xf>
    <xf numFmtId="0" fontId="15" fillId="2" borderId="19" xfId="2" applyFont="1" applyFill="1" applyBorder="1" applyAlignment="1" applyProtection="1">
      <alignment horizontal="left" vertical="center"/>
      <protection locked="0"/>
    </xf>
    <xf numFmtId="0" fontId="15" fillId="2" borderId="20" xfId="2" applyFont="1" applyFill="1" applyBorder="1" applyAlignment="1">
      <alignment vertical="center"/>
    </xf>
    <xf numFmtId="0" fontId="15" fillId="0" borderId="21" xfId="2" applyFont="1" applyBorder="1" applyAlignment="1" applyProtection="1">
      <alignment horizontal="left" vertical="center"/>
      <protection locked="0"/>
    </xf>
    <xf numFmtId="0" fontId="15" fillId="0" borderId="22" xfId="2" applyFont="1" applyBorder="1" applyAlignment="1" applyProtection="1">
      <alignment horizontal="left" vertical="center"/>
      <protection locked="0"/>
    </xf>
    <xf numFmtId="0" fontId="15" fillId="0" borderId="23" xfId="2" applyFont="1" applyBorder="1" applyAlignment="1" applyProtection="1">
      <alignment horizontal="left" vertical="center"/>
      <protection locked="0"/>
    </xf>
    <xf numFmtId="0" fontId="15" fillId="0" borderId="24" xfId="2" applyFont="1" applyBorder="1" applyAlignment="1" applyProtection="1">
      <alignment horizontal="left" vertical="center"/>
      <protection locked="0"/>
    </xf>
    <xf numFmtId="0" fontId="15" fillId="0" borderId="2" xfId="2" applyFont="1" applyBorder="1" applyAlignment="1" applyProtection="1">
      <alignment horizontal="left" vertical="center"/>
      <protection locked="0"/>
    </xf>
    <xf numFmtId="0" fontId="15" fillId="0" borderId="25" xfId="2" applyFont="1" applyBorder="1" applyAlignment="1">
      <alignment vertical="center"/>
    </xf>
    <xf numFmtId="0" fontId="15" fillId="0" borderId="0" xfId="2" applyFont="1" applyAlignment="1" applyProtection="1">
      <alignment horizontal="left" vertical="center"/>
      <protection locked="0"/>
    </xf>
    <xf numFmtId="0" fontId="15" fillId="0" borderId="26" xfId="2" applyFont="1" applyBorder="1" applyAlignment="1">
      <alignment vertical="center"/>
    </xf>
    <xf numFmtId="14" fontId="17" fillId="0" borderId="4" xfId="2" applyNumberFormat="1" applyFont="1" applyBorder="1" applyAlignment="1" applyProtection="1">
      <alignment horizontal="left" vertical="center"/>
      <protection locked="0"/>
    </xf>
    <xf numFmtId="14" fontId="17" fillId="0" borderId="27" xfId="2" applyNumberFormat="1" applyFont="1" applyBorder="1" applyAlignment="1" applyProtection="1">
      <alignment horizontal="left" vertical="center"/>
      <protection locked="0"/>
    </xf>
    <xf numFmtId="0" fontId="17" fillId="0" borderId="6" xfId="2" applyFont="1" applyBorder="1" applyAlignment="1" applyProtection="1">
      <alignment horizontal="left" vertical="center"/>
      <protection locked="0"/>
    </xf>
    <xf numFmtId="0" fontId="17" fillId="0" borderId="22" xfId="2" applyFont="1" applyBorder="1" applyAlignment="1" applyProtection="1">
      <alignment horizontal="left" vertical="center" wrapText="1"/>
      <protection locked="0"/>
    </xf>
    <xf numFmtId="10" fontId="5" fillId="0" borderId="0" xfId="0" applyNumberFormat="1" applyFont="1" applyAlignment="1">
      <alignment horizontal="left"/>
    </xf>
    <xf numFmtId="0" fontId="19" fillId="0" borderId="0" xfId="0" applyFont="1"/>
    <xf numFmtId="164" fontId="2" fillId="0" borderId="0" xfId="1" applyNumberFormat="1" applyFont="1" applyFill="1"/>
    <xf numFmtId="2" fontId="5" fillId="0" borderId="30" xfId="0" applyNumberFormat="1" applyFont="1" applyBorder="1" applyAlignment="1">
      <alignment horizontal="center" vertical="center" wrapText="1"/>
    </xf>
    <xf numFmtId="164" fontId="5" fillId="0" borderId="30" xfId="1" applyNumberFormat="1" applyFont="1" applyFill="1" applyBorder="1" applyAlignment="1">
      <alignment horizontal="center" vertical="center" wrapText="1"/>
    </xf>
    <xf numFmtId="10" fontId="5" fillId="0" borderId="30" xfId="1" applyNumberFormat="1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2" fontId="7" fillId="0" borderId="30" xfId="0" applyNumberFormat="1" applyFont="1" applyBorder="1" applyAlignment="1">
      <alignment horizontal="center" vertical="center" wrapText="1"/>
    </xf>
    <xf numFmtId="164" fontId="7" fillId="0" borderId="30" xfId="1" applyNumberFormat="1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left" vertical="center" wrapText="1"/>
    </xf>
    <xf numFmtId="0" fontId="5" fillId="0" borderId="30" xfId="1" applyNumberFormat="1" applyFont="1" applyFill="1" applyBorder="1" applyAlignment="1">
      <alignment horizontal="center" vertical="center" wrapText="1"/>
    </xf>
    <xf numFmtId="165" fontId="5" fillId="0" borderId="30" xfId="1" applyNumberFormat="1" applyFont="1" applyFill="1" applyBorder="1" applyAlignment="1">
      <alignment horizontal="center" vertical="center" wrapText="1"/>
    </xf>
    <xf numFmtId="165" fontId="5" fillId="0" borderId="30" xfId="0" applyNumberFormat="1" applyFont="1" applyBorder="1" applyAlignment="1">
      <alignment horizontal="center" vertical="center" wrapText="1"/>
    </xf>
    <xf numFmtId="165" fontId="13" fillId="0" borderId="30" xfId="0" applyNumberFormat="1" applyFont="1" applyBorder="1" applyAlignment="1">
      <alignment horizontal="center" vertical="center" wrapText="1"/>
    </xf>
    <xf numFmtId="0" fontId="2" fillId="0" borderId="30" xfId="0" applyFont="1" applyBorder="1"/>
    <xf numFmtId="0" fontId="6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6" xfId="2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 wrapText="1"/>
    </xf>
    <xf numFmtId="2" fontId="13" fillId="0" borderId="30" xfId="0" applyNumberFormat="1" applyFont="1" applyBorder="1" applyAlignment="1">
      <alignment horizontal="center" vertical="center" wrapText="1"/>
    </xf>
    <xf numFmtId="2" fontId="2" fillId="0" borderId="0" xfId="0" applyNumberFormat="1" applyFont="1"/>
    <xf numFmtId="0" fontId="5" fillId="0" borderId="0" xfId="0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164" fontId="7" fillId="0" borderId="0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10" fontId="5" fillId="0" borderId="0" xfId="1" applyNumberFormat="1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2" fontId="13" fillId="0" borderId="0" xfId="0" applyNumberFormat="1" applyFont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5" fillId="2" borderId="29" xfId="2" applyFont="1" applyFill="1" applyBorder="1" applyAlignment="1">
      <alignment horizontal="left" vertical="center"/>
    </xf>
    <xf numFmtId="0" fontId="15" fillId="2" borderId="28" xfId="2" applyFont="1" applyFill="1" applyBorder="1" applyAlignment="1">
      <alignment vertical="center"/>
    </xf>
    <xf numFmtId="0" fontId="15" fillId="2" borderId="1" xfId="2" applyFont="1" applyFill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30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</cellXfs>
  <cellStyles count="3">
    <cellStyle name="Normal" xfId="0" builtinId="0"/>
    <cellStyle name="Percent" xfId="1" builtinId="5"/>
    <cellStyle name="Standard 2 2" xfId="2" xr:uid="{00000000-0005-0000-0000-000002000000}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</dxfs>
  <tableStyles count="1" defaultTableStyle="TableStyleMedium2" defaultPivotStyle="PivotStyleLight16">
    <tableStyle name="Styl tabulky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40256788644243E-2"/>
          <c:y val="4.9773773390021536E-2"/>
          <c:w val="0.90821169265659374"/>
          <c:h val="0.754915220317427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Sheet1!$B$7</c:f>
              <c:strCache>
                <c:ptCount val="1"/>
                <c:pt idx="0">
                  <c:v>Удел на површина под шуми во површината на земјата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Sheet1!$D$3:$Z$3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Sheet1!$D$7:$Z$7</c:f>
              <c:numCache>
                <c:formatCode>0.0%</c:formatCode>
                <c:ptCount val="11"/>
                <c:pt idx="0">
                  <c:v>0.37351962042546571</c:v>
                </c:pt>
                <c:pt idx="1">
                  <c:v>0.38183486952125384</c:v>
                </c:pt>
                <c:pt idx="2">
                  <c:v>0.38456617275308214</c:v>
                </c:pt>
                <c:pt idx="3">
                  <c:v>0.38406448100182788</c:v>
                </c:pt>
                <c:pt idx="4">
                  <c:v>0.38673161435849568</c:v>
                </c:pt>
                <c:pt idx="5">
                  <c:v>0.38955586668222297</c:v>
                </c:pt>
                <c:pt idx="6">
                  <c:v>0.38948741881538518</c:v>
                </c:pt>
                <c:pt idx="7">
                  <c:v>0.39166763893750239</c:v>
                </c:pt>
                <c:pt idx="8">
                  <c:v>0.3962975926574106</c:v>
                </c:pt>
                <c:pt idx="9">
                  <c:v>0.4052424843464395</c:v>
                </c:pt>
                <c:pt idx="10">
                  <c:v>0.40808151518687047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42-5244-84BB-0463FC06D396}"/>
            </c:ext>
          </c:extLst>
        </c:ser>
        <c:ser>
          <c:idx val="2"/>
          <c:order val="1"/>
          <c:tx>
            <c:strRef>
              <c:f>Sheet1!$B$9</c:f>
              <c:strCache>
                <c:ptCount val="1"/>
                <c:pt idx="0">
                  <c:v>Удел на шумско земјиште во површината на земјата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Sheet1!$D$3:$Z$3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Sheet1!$D$9:$Z$9</c:f>
              <c:numCache>
                <c:formatCode>0.0%</c:formatCode>
                <c:ptCount val="11"/>
                <c:pt idx="0">
                  <c:v>3.7705051919262628E-2</c:v>
                </c:pt>
                <c:pt idx="1">
                  <c:v>3.9431416015245205E-2</c:v>
                </c:pt>
                <c:pt idx="2">
                  <c:v>4.4011589468362311E-2</c:v>
                </c:pt>
                <c:pt idx="3">
                  <c:v>4.4326216310815542E-2</c:v>
                </c:pt>
                <c:pt idx="4">
                  <c:v>5.8836386263757631E-2</c:v>
                </c:pt>
                <c:pt idx="5">
                  <c:v>5.4325049585812621E-2</c:v>
                </c:pt>
                <c:pt idx="6">
                  <c:v>4.6968070625753505E-2</c:v>
                </c:pt>
                <c:pt idx="7">
                  <c:v>4.4980360129117561E-2</c:v>
                </c:pt>
                <c:pt idx="8">
                  <c:v>4.5891183448061285E-2</c:v>
                </c:pt>
                <c:pt idx="9">
                  <c:v>4.3168825107922068E-2</c:v>
                </c:pt>
                <c:pt idx="10">
                  <c:v>4.3023373390891767E-2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42-5244-84BB-0463FC06D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809914784"/>
        <c:axId val="-1809914240"/>
      </c:barChart>
      <c:catAx>
        <c:axId val="-180991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-1809914240"/>
        <c:crosses val="autoZero"/>
        <c:auto val="1"/>
        <c:lblAlgn val="ctr"/>
        <c:lblOffset val="100"/>
        <c:noMultiLvlLbl val="0"/>
      </c:catAx>
      <c:valAx>
        <c:axId val="-180991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-1809914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2763230177643E-2"/>
          <c:y val="4.9217002237136487E-2"/>
          <c:w val="0.89026743750054504"/>
          <c:h val="0.75302788493720163"/>
        </c:manualLayout>
      </c:layout>
      <c:lineChart>
        <c:grouping val="standard"/>
        <c:varyColors val="0"/>
        <c:ser>
          <c:idx val="0"/>
          <c:order val="0"/>
          <c:tx>
            <c:strRef>
              <c:f>Sheet1!$B$18</c:f>
              <c:strCache>
                <c:ptCount val="1"/>
                <c:pt idx="0">
                  <c:v>Пошумена површина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Sheet1!$D$3:$Z$3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Sheet1!$D$18:$Z$18</c:f>
              <c:numCache>
                <c:formatCode>0.00%</c:formatCode>
                <c:ptCount val="11"/>
                <c:pt idx="0">
                  <c:v>3.0913204592521483E-3</c:v>
                </c:pt>
                <c:pt idx="1">
                  <c:v>1.7528814070310811E-3</c:v>
                </c:pt>
                <c:pt idx="2">
                  <c:v>1.3935590872086847E-3</c:v>
                </c:pt>
                <c:pt idx="3">
                  <c:v>1.5199307373334886E-3</c:v>
                </c:pt>
                <c:pt idx="4">
                  <c:v>1.2091995019416089E-3</c:v>
                </c:pt>
                <c:pt idx="5">
                  <c:v>1.0366450036987573E-3</c:v>
                </c:pt>
                <c:pt idx="6">
                  <c:v>5.4268891069676154E-4</c:v>
                </c:pt>
                <c:pt idx="7">
                  <c:v>9.2034548944337812E-4</c:v>
                </c:pt>
                <c:pt idx="8">
                  <c:v>9.2610364683301354E-4</c:v>
                </c:pt>
                <c:pt idx="9">
                  <c:v>5.4606525911708248E-4</c:v>
                </c:pt>
                <c:pt idx="10">
                  <c:v>3.6977032307252452E-4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D-F149-B084-9D4FF19BC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09923488"/>
        <c:axId val="-1809924576"/>
      </c:lineChart>
      <c:catAx>
        <c:axId val="-1809923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mk-MK"/>
          </a:p>
        </c:txPr>
        <c:crossAx val="-1809924576"/>
        <c:crosses val="autoZero"/>
        <c:auto val="1"/>
        <c:lblAlgn val="ctr"/>
        <c:lblOffset val="100"/>
        <c:noMultiLvlLbl val="0"/>
      </c:catAx>
      <c:valAx>
        <c:axId val="-180992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/>
            </a:pPr>
            <a:endParaRPr lang="mk-MK"/>
          </a:p>
        </c:txPr>
        <c:crossAx val="-18099234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7355251100559655"/>
          <c:y val="0.88998295191124777"/>
          <c:w val="0.24708942134224357"/>
          <c:h val="8.1342527862855979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 i="0" u="none" strike="noStrike" baseline="0">
          <a:solidFill>
            <a:schemeClr val="tx1"/>
          </a:solidFill>
          <a:latin typeface="Calibri"/>
          <a:ea typeface="Calibri"/>
          <a:cs typeface="Calibri"/>
        </a:defRPr>
      </a:pPr>
      <a:endParaRPr lang="mk-MK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695365677456394E-2"/>
          <c:y val="4.8104950746659762E-2"/>
          <c:w val="0.89874688577461559"/>
          <c:h val="0.776100895743796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Sheet1!$B$23</c:f>
              <c:strCache>
                <c:ptCount val="1"/>
                <c:pt idx="0">
                  <c:v>Стопански шуми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/>
                </a:pPr>
                <a:endParaRPr lang="mk-M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Sheet1!$P$3:$Z$3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Sheet1!$P$23:$Z$23</c:f>
              <c:numCache>
                <c:formatCode>0.0%</c:formatCode>
                <c:ptCount val="11"/>
                <c:pt idx="0">
                  <c:v>0.91641669208928078</c:v>
                </c:pt>
                <c:pt idx="1">
                  <c:v>0.9259298114099237</c:v>
                </c:pt>
                <c:pt idx="2">
                  <c:v>0.92524435320351706</c:v>
                </c:pt>
                <c:pt idx="3">
                  <c:v>0.9278210106881204</c:v>
                </c:pt>
                <c:pt idx="4">
                  <c:v>0.9136917033139822</c:v>
                </c:pt>
                <c:pt idx="5">
                  <c:v>0.92124726282565272</c:v>
                </c:pt>
                <c:pt idx="6">
                  <c:v>0.916163817713324</c:v>
                </c:pt>
                <c:pt idx="7">
                  <c:v>0.91052208047104999</c:v>
                </c:pt>
                <c:pt idx="8">
                  <c:v>0.90222840690978889</c:v>
                </c:pt>
                <c:pt idx="9">
                  <c:v>0.91892373689227835</c:v>
                </c:pt>
                <c:pt idx="10">
                  <c:v>0.9226160297341085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77-984C-895F-A28F3F200F88}"/>
            </c:ext>
          </c:extLst>
        </c:ser>
        <c:ser>
          <c:idx val="2"/>
          <c:order val="1"/>
          <c:tx>
            <c:strRef>
              <c:f>Sheet1!$B$25</c:f>
              <c:strCache>
                <c:ptCount val="1"/>
                <c:pt idx="0">
                  <c:v>Повеќенаменски шуми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/>
                </a:pPr>
                <a:endParaRPr lang="mk-M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Sheet1!$P$3:$Z$3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Sheet1!$P$25:$Z$25</c:f>
              <c:numCache>
                <c:formatCode>0.00%</c:formatCode>
                <c:ptCount val="11"/>
                <c:pt idx="0">
                  <c:v>7.6789483055003438E-2</c:v>
                </c:pt>
                <c:pt idx="1">
                  <c:v>6.7426350462206616E-2</c:v>
                </c:pt>
                <c:pt idx="2">
                  <c:v>6.6494410088639655E-2</c:v>
                </c:pt>
                <c:pt idx="3">
                  <c:v>6.6128632112967003E-2</c:v>
                </c:pt>
                <c:pt idx="4">
                  <c:v>7.2822750121048455E-2</c:v>
                </c:pt>
                <c:pt idx="5">
                  <c:v>7.2700748585356412E-2</c:v>
                </c:pt>
                <c:pt idx="6">
                  <c:v>7.123756944478922E-2</c:v>
                </c:pt>
                <c:pt idx="7">
                  <c:v>7.1205103042198237E-2</c:v>
                </c:pt>
                <c:pt idx="8">
                  <c:v>7.0166986564299427E-2</c:v>
                </c:pt>
                <c:pt idx="9">
                  <c:v>6.9058150619637743E-2</c:v>
                </c:pt>
                <c:pt idx="10">
                  <c:v>7.1735442676069752E-2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77-984C-895F-A28F3F200F88}"/>
            </c:ext>
          </c:extLst>
        </c:ser>
        <c:ser>
          <c:idx val="9"/>
          <c:order val="2"/>
          <c:tx>
            <c:strRef>
              <c:f>Sheet1!$B$32</c:f>
              <c:strCache>
                <c:ptCount val="1"/>
                <c:pt idx="0">
                  <c:v>Површина под шума во заштитени подрачја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/>
                </a:pPr>
                <a:endParaRPr lang="mk-M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Sheet1!$P$3:$Z$3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Sheet1!$P$32:$Z$32</c:f>
              <c:numCache>
                <c:formatCode>0.00%</c:formatCode>
                <c:ptCount val="11"/>
                <c:pt idx="0">
                  <c:v>7.6274089445259471E-2</c:v>
                </c:pt>
                <c:pt idx="1">
                  <c:v>6.6921162096205786E-2</c:v>
                </c:pt>
                <c:pt idx="2">
                  <c:v>6.5992809720529705E-2</c:v>
                </c:pt>
                <c:pt idx="3">
                  <c:v>6.5626376519551013E-2</c:v>
                </c:pt>
                <c:pt idx="4">
                  <c:v>7.2451368471494956E-2</c:v>
                </c:pt>
                <c:pt idx="5">
                  <c:v>7.2329301669813648E-2</c:v>
                </c:pt>
                <c:pt idx="6">
                  <c:v>7.123756944478922E-2</c:v>
                </c:pt>
                <c:pt idx="7">
                  <c:v>7.0650637880274772E-2</c:v>
                </c:pt>
                <c:pt idx="8">
                  <c:v>6.9814779270633398E-2</c:v>
                </c:pt>
                <c:pt idx="9">
                  <c:v>6.8710200190657766E-2</c:v>
                </c:pt>
                <c:pt idx="10">
                  <c:v>7.1392356809301435E-2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77-984C-895F-A28F3F200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1809924032"/>
        <c:axId val="-1809918592"/>
      </c:barChart>
      <c:catAx>
        <c:axId val="-180992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mk-MK"/>
          </a:p>
        </c:txPr>
        <c:crossAx val="-1809918592"/>
        <c:crosses val="autoZero"/>
        <c:auto val="1"/>
        <c:lblAlgn val="ctr"/>
        <c:lblOffset val="100"/>
        <c:noMultiLvlLbl val="0"/>
      </c:catAx>
      <c:valAx>
        <c:axId val="-180991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/>
            </a:pPr>
            <a:endParaRPr lang="mk-MK"/>
          </a:p>
        </c:txPr>
        <c:crossAx val="-180992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0844481170597561E-3"/>
          <c:y val="0.90419523779762179"/>
          <c:w val="0.99491555188294023"/>
          <c:h val="7.0835571624698473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mk-MK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103009</xdr:colOff>
      <xdr:row>0</xdr:row>
      <xdr:rowOff>133350</xdr:rowOff>
    </xdr:from>
    <xdr:to>
      <xdr:col>42</xdr:col>
      <xdr:colOff>704850</xdr:colOff>
      <xdr:row>13</xdr:row>
      <xdr:rowOff>129309</xdr:rowOff>
    </xdr:to>
    <xdr:graphicFrame macro="">
      <xdr:nvGraphicFramePr>
        <xdr:cNvPr id="2073" name="Chart 1">
          <a:extLst>
            <a:ext uri="{FF2B5EF4-FFF2-40B4-BE49-F238E27FC236}">
              <a16:creationId xmlns:a16="http://schemas.microsoft.com/office/drawing/2014/main" id="{57E6E688-E824-8747-AD09-99FEEAA46B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152400</xdr:colOff>
      <xdr:row>14</xdr:row>
      <xdr:rowOff>95250</xdr:rowOff>
    </xdr:from>
    <xdr:to>
      <xdr:col>42</xdr:col>
      <xdr:colOff>533400</xdr:colOff>
      <xdr:row>27</xdr:row>
      <xdr:rowOff>191077</xdr:rowOff>
    </xdr:to>
    <xdr:graphicFrame macro="">
      <xdr:nvGraphicFramePr>
        <xdr:cNvPr id="2074" name="Chart 2">
          <a:extLst>
            <a:ext uri="{FF2B5EF4-FFF2-40B4-BE49-F238E27FC236}">
              <a16:creationId xmlns:a16="http://schemas.microsoft.com/office/drawing/2014/main" id="{6FBE26B6-694C-444C-9EC3-0A5E41A1F2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31</xdr:col>
      <xdr:colOff>142875</xdr:colOff>
      <xdr:row>28</xdr:row>
      <xdr:rowOff>135851</xdr:rowOff>
    </xdr:from>
    <xdr:to>
      <xdr:col>42</xdr:col>
      <xdr:colOff>572366</xdr:colOff>
      <xdr:row>42</xdr:row>
      <xdr:rowOff>66675</xdr:rowOff>
    </xdr:to>
    <xdr:graphicFrame macro="">
      <xdr:nvGraphicFramePr>
        <xdr:cNvPr id="2075" name="Chart 4">
          <a:extLst>
            <a:ext uri="{FF2B5EF4-FFF2-40B4-BE49-F238E27FC236}">
              <a16:creationId xmlns:a16="http://schemas.microsoft.com/office/drawing/2014/main" id="{3905AA1E-B24E-2B4C-B38B-4B01A41345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3" displayName="Tabulka3" ref="A4:A33" headerRowCount="0" totalsRowShown="0" headerRowDxfId="3" dataDxfId="2">
  <tableColumns count="1">
    <tableColumn id="1" xr3:uid="{00000000-0010-0000-0000-000001000000}" name="Sloupec1" headerRowDxfId="1" dataDxfId="0"/>
  </tableColumns>
  <tableStyleInfo name="Styl tabulky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8"/>
  <sheetViews>
    <sheetView workbookViewId="0">
      <selection activeCell="G18" sqref="G18"/>
    </sheetView>
  </sheetViews>
  <sheetFormatPr defaultColWidth="9.140625" defaultRowHeight="15" x14ac:dyDescent="0.25"/>
  <cols>
    <col min="2" max="2" width="37.42578125" customWidth="1"/>
    <col min="3" max="3" width="41.7109375" customWidth="1"/>
    <col min="4" max="4" width="44.140625" customWidth="1"/>
    <col min="6" max="6" width="34.42578125" customWidth="1"/>
  </cols>
  <sheetData>
    <row r="1" spans="2:4" ht="15.75" thickBot="1" x14ac:dyDescent="0.3"/>
    <row r="2" spans="2:4" ht="15.75" thickBot="1" x14ac:dyDescent="0.3">
      <c r="B2" s="75" t="s">
        <v>25</v>
      </c>
      <c r="C2" s="76"/>
      <c r="D2" s="77"/>
    </row>
    <row r="3" spans="2:4" x14ac:dyDescent="0.25">
      <c r="B3" s="6" t="s">
        <v>26</v>
      </c>
      <c r="C3" s="7" t="s">
        <v>54</v>
      </c>
      <c r="D3" s="8"/>
    </row>
    <row r="4" spans="2:4" x14ac:dyDescent="0.25">
      <c r="B4" s="6" t="s">
        <v>27</v>
      </c>
      <c r="C4" s="7" t="s">
        <v>55</v>
      </c>
      <c r="D4" s="8"/>
    </row>
    <row r="5" spans="2:4" x14ac:dyDescent="0.25">
      <c r="B5" s="6" t="s">
        <v>28</v>
      </c>
      <c r="C5" s="7" t="s">
        <v>29</v>
      </c>
      <c r="D5" s="8"/>
    </row>
    <row r="6" spans="2:4" x14ac:dyDescent="0.25">
      <c r="B6" s="6" t="s">
        <v>30</v>
      </c>
      <c r="C6" s="36">
        <v>42657</v>
      </c>
      <c r="D6" s="8"/>
    </row>
    <row r="7" spans="2:4" x14ac:dyDescent="0.25">
      <c r="B7" s="6" t="s">
        <v>31</v>
      </c>
      <c r="C7" s="7" t="s">
        <v>32</v>
      </c>
      <c r="D7" s="8"/>
    </row>
    <row r="8" spans="2:4" x14ac:dyDescent="0.25">
      <c r="B8" s="6" t="s">
        <v>33</v>
      </c>
      <c r="C8" s="9" t="s">
        <v>61</v>
      </c>
      <c r="D8" s="8"/>
    </row>
    <row r="9" spans="2:4" ht="15.75" thickBot="1" x14ac:dyDescent="0.3">
      <c r="B9" s="6" t="s">
        <v>34</v>
      </c>
      <c r="C9" s="10" t="s">
        <v>35</v>
      </c>
      <c r="D9" s="8"/>
    </row>
    <row r="10" spans="2:4" ht="15.75" thickBot="1" x14ac:dyDescent="0.3">
      <c r="B10" s="75" t="s">
        <v>36</v>
      </c>
      <c r="C10" s="76"/>
      <c r="D10" s="77"/>
    </row>
    <row r="11" spans="2:4" x14ac:dyDescent="0.25">
      <c r="B11" s="6" t="s">
        <v>37</v>
      </c>
      <c r="C11" s="11" t="s">
        <v>58</v>
      </c>
      <c r="D11" s="8"/>
    </row>
    <row r="12" spans="2:4" x14ac:dyDescent="0.25">
      <c r="B12" s="6" t="s">
        <v>38</v>
      </c>
      <c r="C12" s="11" t="s">
        <v>39</v>
      </c>
      <c r="D12" s="8"/>
    </row>
    <row r="13" spans="2:4" x14ac:dyDescent="0.25">
      <c r="B13" s="12" t="s">
        <v>40</v>
      </c>
      <c r="C13" s="13">
        <v>42093</v>
      </c>
      <c r="D13" s="14"/>
    </row>
    <row r="14" spans="2:4" x14ac:dyDescent="0.25">
      <c r="B14" s="15" t="s">
        <v>41</v>
      </c>
      <c r="C14" s="16" t="s">
        <v>59</v>
      </c>
      <c r="D14" s="17"/>
    </row>
    <row r="15" spans="2:4" x14ac:dyDescent="0.25">
      <c r="B15" s="6" t="s">
        <v>42</v>
      </c>
      <c r="C15" s="38" t="s">
        <v>62</v>
      </c>
      <c r="D15" s="8"/>
    </row>
    <row r="16" spans="2:4" x14ac:dyDescent="0.25">
      <c r="B16" s="6" t="s">
        <v>43</v>
      </c>
      <c r="C16" s="18" t="s">
        <v>44</v>
      </c>
      <c r="D16" s="8"/>
    </row>
    <row r="17" spans="2:4" x14ac:dyDescent="0.25">
      <c r="B17" s="19" t="s">
        <v>45</v>
      </c>
      <c r="C17" s="37">
        <v>42612</v>
      </c>
      <c r="D17" s="20"/>
    </row>
    <row r="18" spans="2:4" x14ac:dyDescent="0.25">
      <c r="B18" s="21" t="s">
        <v>46</v>
      </c>
      <c r="C18" s="22" t="s">
        <v>30</v>
      </c>
      <c r="D18" s="23"/>
    </row>
    <row r="19" spans="2:4" x14ac:dyDescent="0.25">
      <c r="B19" s="24" t="s">
        <v>56</v>
      </c>
      <c r="C19" s="11">
        <v>2014</v>
      </c>
      <c r="D19" s="8"/>
    </row>
    <row r="20" spans="2:4" ht="15.75" thickBot="1" x14ac:dyDescent="0.3">
      <c r="B20" s="33" t="s">
        <v>57</v>
      </c>
      <c r="C20" s="34">
        <v>2016</v>
      </c>
      <c r="D20" s="35"/>
    </row>
    <row r="21" spans="2:4" ht="15.75" thickBot="1" x14ac:dyDescent="0.3">
      <c r="B21" s="75" t="s">
        <v>47</v>
      </c>
      <c r="C21" s="76"/>
      <c r="D21" s="77"/>
    </row>
    <row r="22" spans="2:4" x14ac:dyDescent="0.25">
      <c r="B22" s="6" t="s">
        <v>47</v>
      </c>
      <c r="C22" s="61" t="s">
        <v>64</v>
      </c>
      <c r="D22" s="8"/>
    </row>
    <row r="23" spans="2:4" ht="15.75" thickBot="1" x14ac:dyDescent="0.3">
      <c r="B23" s="6" t="s">
        <v>48</v>
      </c>
      <c r="C23" s="11"/>
      <c r="D23" s="8"/>
    </row>
    <row r="24" spans="2:4" ht="15.75" thickBot="1" x14ac:dyDescent="0.3">
      <c r="B24" s="75" t="s">
        <v>49</v>
      </c>
      <c r="C24" s="76"/>
      <c r="D24" s="77"/>
    </row>
    <row r="25" spans="2:4" x14ac:dyDescent="0.25">
      <c r="B25" s="25" t="s">
        <v>50</v>
      </c>
      <c r="C25" s="26" t="s">
        <v>51</v>
      </c>
      <c r="D25" s="27" t="s">
        <v>52</v>
      </c>
    </row>
    <row r="26" spans="2:4" x14ac:dyDescent="0.25">
      <c r="B26" s="28" t="s">
        <v>53</v>
      </c>
      <c r="C26" s="11" t="s">
        <v>54</v>
      </c>
      <c r="D26" s="39" t="s">
        <v>60</v>
      </c>
    </row>
    <row r="27" spans="2:4" x14ac:dyDescent="0.25">
      <c r="B27" s="28"/>
      <c r="C27" s="11"/>
      <c r="D27" s="29"/>
    </row>
    <row r="28" spans="2:4" ht="15.75" thickBot="1" x14ac:dyDescent="0.3">
      <c r="B28" s="30"/>
      <c r="C28" s="31"/>
      <c r="D28" s="32"/>
    </row>
  </sheetData>
  <mergeCells count="4">
    <mergeCell ref="B2:D2"/>
    <mergeCell ref="B10:D10"/>
    <mergeCell ref="B21:D21"/>
    <mergeCell ref="B24:D24"/>
  </mergeCells>
  <phoneticPr fontId="0" type="noConversion"/>
  <dataValidations count="1">
    <dataValidation type="list" allowBlank="1" showInputMessage="1" showErrorMessage="1" sqref="D16" xr:uid="{00000000-0002-0000-0000-000000000000}">
      <formula1>#N/A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9"/>
  <sheetViews>
    <sheetView tabSelected="1" topLeftCell="B1" zoomScaleNormal="100" workbookViewId="0">
      <selection activeCell="AA40" sqref="AA40"/>
    </sheetView>
  </sheetViews>
  <sheetFormatPr defaultColWidth="9.140625" defaultRowHeight="15" x14ac:dyDescent="0.25"/>
  <cols>
    <col min="1" max="1" width="5.140625" style="1" customWidth="1"/>
    <col min="2" max="2" width="33" style="1" customWidth="1"/>
    <col min="3" max="3" width="16.42578125" style="1" customWidth="1"/>
    <col min="4" max="15" width="8.42578125" style="1" hidden="1" customWidth="1"/>
    <col min="16" max="18" width="8.42578125" style="1" customWidth="1"/>
    <col min="19" max="19" width="16.7109375" style="1" customWidth="1"/>
    <col min="20" max="25" width="8.42578125" style="1" customWidth="1"/>
    <col min="26" max="29" width="11.140625" style="1" customWidth="1"/>
    <col min="30" max="30" width="6.7109375" style="1" customWidth="1"/>
    <col min="31" max="42" width="9.140625" style="1"/>
    <col min="43" max="43" width="12.28515625" style="1" customWidth="1"/>
    <col min="44" max="16384" width="9.140625" style="1"/>
  </cols>
  <sheetData>
    <row r="1" spans="1:32" ht="18.75" x14ac:dyDescent="0.3">
      <c r="B1" s="81" t="s">
        <v>2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32" x14ac:dyDescent="0.25">
      <c r="B2" s="2"/>
    </row>
    <row r="3" spans="1:32" ht="15.75" x14ac:dyDescent="0.25">
      <c r="A3" s="58"/>
      <c r="B3" s="46"/>
      <c r="C3" s="46" t="s">
        <v>3</v>
      </c>
      <c r="D3" s="46">
        <v>1990</v>
      </c>
      <c r="E3" s="46">
        <v>1995</v>
      </c>
      <c r="F3" s="46">
        <v>2000</v>
      </c>
      <c r="G3" s="46">
        <v>2001</v>
      </c>
      <c r="H3" s="46">
        <v>2002</v>
      </c>
      <c r="I3" s="46">
        <v>2003</v>
      </c>
      <c r="J3" s="46">
        <v>2004</v>
      </c>
      <c r="K3" s="46">
        <v>2005</v>
      </c>
      <c r="L3" s="46">
        <v>2006</v>
      </c>
      <c r="M3" s="46">
        <v>2007</v>
      </c>
      <c r="N3" s="46">
        <v>2008</v>
      </c>
      <c r="O3" s="46">
        <v>2009</v>
      </c>
      <c r="P3" s="46">
        <v>2010</v>
      </c>
      <c r="Q3" s="46">
        <v>2011</v>
      </c>
      <c r="R3" s="46">
        <v>2012</v>
      </c>
      <c r="S3" s="46">
        <v>2013</v>
      </c>
      <c r="T3" s="46">
        <v>2015</v>
      </c>
      <c r="U3" s="46">
        <v>2016</v>
      </c>
      <c r="V3" s="46">
        <v>2017</v>
      </c>
      <c r="W3" s="46">
        <v>2018</v>
      </c>
      <c r="X3" s="46">
        <v>2019</v>
      </c>
      <c r="Y3" s="46">
        <v>2020</v>
      </c>
      <c r="Z3" s="46">
        <v>2021</v>
      </c>
      <c r="AA3" s="74">
        <v>2022</v>
      </c>
      <c r="AB3" s="46">
        <v>2023</v>
      </c>
      <c r="AC3" s="65"/>
    </row>
    <row r="4" spans="1:32" ht="15.75" x14ac:dyDescent="0.25">
      <c r="A4" s="59"/>
      <c r="B4" s="82" t="s">
        <v>4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49"/>
      <c r="V4" s="49"/>
      <c r="W4" s="49"/>
      <c r="X4" s="49"/>
      <c r="Y4" s="49"/>
      <c r="Z4" s="49"/>
      <c r="AA4" s="62"/>
      <c r="AB4" s="62"/>
      <c r="AC4" s="62"/>
    </row>
    <row r="5" spans="1:32" ht="18" x14ac:dyDescent="0.25">
      <c r="A5" s="59">
        <v>1</v>
      </c>
      <c r="B5" s="50" t="s">
        <v>7</v>
      </c>
      <c r="C5" s="46" t="s">
        <v>1</v>
      </c>
      <c r="D5" s="47">
        <v>25.713000000000001</v>
      </c>
      <c r="E5" s="47">
        <v>25.713000000000001</v>
      </c>
      <c r="F5" s="47">
        <v>25.713000000000001</v>
      </c>
      <c r="G5" s="47">
        <v>25.713000000000001</v>
      </c>
      <c r="H5" s="47">
        <v>25.713000000000001</v>
      </c>
      <c r="I5" s="47">
        <v>25.713000000000001</v>
      </c>
      <c r="J5" s="47">
        <v>25.713000000000001</v>
      </c>
      <c r="K5" s="47">
        <v>25.713000000000001</v>
      </c>
      <c r="L5" s="47">
        <v>25.713000000000001</v>
      </c>
      <c r="M5" s="47">
        <v>25.713000000000001</v>
      </c>
      <c r="N5" s="47">
        <v>25.713000000000001</v>
      </c>
      <c r="O5" s="47">
        <v>25.713000000000001</v>
      </c>
      <c r="P5" s="47">
        <v>25.713000000000001</v>
      </c>
      <c r="Q5" s="47">
        <v>25.713000000000001</v>
      </c>
      <c r="R5" s="47">
        <v>25.713000000000001</v>
      </c>
      <c r="S5" s="47">
        <v>25.713000000000001</v>
      </c>
      <c r="T5" s="47">
        <v>25.713000000000001</v>
      </c>
      <c r="U5" s="47">
        <v>25.713000000000001</v>
      </c>
      <c r="V5" s="47">
        <v>25.713000000000001</v>
      </c>
      <c r="W5" s="47">
        <v>25.713000000000001</v>
      </c>
      <c r="X5" s="47">
        <v>25.713000000000001</v>
      </c>
      <c r="Y5" s="47">
        <v>25.713000000000001</v>
      </c>
      <c r="Z5" s="47">
        <v>25.713000000000001</v>
      </c>
      <c r="AA5" s="47">
        <v>25.71</v>
      </c>
      <c r="AB5" s="47">
        <v>25.71</v>
      </c>
      <c r="AC5" s="66"/>
    </row>
    <row r="6" spans="1:32" ht="18" x14ac:dyDescent="0.25">
      <c r="A6" s="60">
        <v>2</v>
      </c>
      <c r="B6" s="51" t="s">
        <v>8</v>
      </c>
      <c r="C6" s="46" t="s">
        <v>1</v>
      </c>
      <c r="D6" s="47">
        <v>9.1221200000000007</v>
      </c>
      <c r="E6" s="47">
        <v>9.6564999999999994</v>
      </c>
      <c r="F6" s="47">
        <v>9.5754999999999999</v>
      </c>
      <c r="G6" s="47">
        <v>9.9737399999999994</v>
      </c>
      <c r="H6" s="47">
        <v>9.8904599999999991</v>
      </c>
      <c r="I6" s="47">
        <v>9.5529400000000013</v>
      </c>
      <c r="J6" s="47">
        <v>9.4765300000000003</v>
      </c>
      <c r="K6" s="47">
        <v>9.5522800000000014</v>
      </c>
      <c r="L6" s="47">
        <v>9.5925899999999995</v>
      </c>
      <c r="M6" s="47">
        <v>9.419690000000001</v>
      </c>
      <c r="N6" s="47">
        <v>9.4304799999999993</v>
      </c>
      <c r="O6" s="47">
        <v>9.49329</v>
      </c>
      <c r="P6" s="47">
        <v>9.6043099999999999</v>
      </c>
      <c r="Q6" s="47">
        <v>9.8181200000000004</v>
      </c>
      <c r="R6" s="47">
        <v>9.8883500000000009</v>
      </c>
      <c r="S6" s="47">
        <v>9.8754500000000007</v>
      </c>
      <c r="T6" s="47">
        <v>9.9440299999999997</v>
      </c>
      <c r="U6" s="47">
        <v>10.01665</v>
      </c>
      <c r="V6" s="47">
        <v>10.014889999999999</v>
      </c>
      <c r="W6" s="47">
        <v>10.07095</v>
      </c>
      <c r="X6" s="47">
        <v>10.19253</v>
      </c>
      <c r="Y6" s="47">
        <v>10.423209999999999</v>
      </c>
      <c r="Z6" s="47">
        <v>10.493</v>
      </c>
      <c r="AA6" s="47">
        <v>10.26071</v>
      </c>
      <c r="AB6" s="47">
        <v>10.08541</v>
      </c>
      <c r="AC6" s="66"/>
      <c r="AD6" s="42"/>
      <c r="AE6" s="42"/>
    </row>
    <row r="7" spans="1:32" ht="31.5" x14ac:dyDescent="0.25">
      <c r="A7" s="59">
        <v>3</v>
      </c>
      <c r="B7" s="50" t="s">
        <v>9</v>
      </c>
      <c r="C7" s="46" t="s">
        <v>0</v>
      </c>
      <c r="D7" s="48">
        <f>IF(D5="","n/a",D6/D5)</f>
        <v>0.35476684945358378</v>
      </c>
      <c r="E7" s="48">
        <f t="shared" ref="E7:S7" si="0">IF(E5="","n/a",E6/E5)</f>
        <v>0.37554933302220661</v>
      </c>
      <c r="F7" s="48">
        <f t="shared" si="0"/>
        <v>0.37239917551433127</v>
      </c>
      <c r="G7" s="48">
        <f t="shared" si="0"/>
        <v>0.38788706101971759</v>
      </c>
      <c r="H7" s="48">
        <f t="shared" si="0"/>
        <v>0.38464823241162055</v>
      </c>
      <c r="I7" s="48">
        <f t="shared" si="0"/>
        <v>0.37152179831213789</v>
      </c>
      <c r="J7" s="48">
        <f t="shared" si="0"/>
        <v>0.36855014972970873</v>
      </c>
      <c r="K7" s="48">
        <f t="shared" si="0"/>
        <v>0.37149613036207368</v>
      </c>
      <c r="L7" s="48">
        <f t="shared" si="0"/>
        <v>0.37306381985765952</v>
      </c>
      <c r="M7" s="48">
        <f t="shared" si="0"/>
        <v>0.36633959475751565</v>
      </c>
      <c r="N7" s="48">
        <f t="shared" si="0"/>
        <v>0.36675922685023138</v>
      </c>
      <c r="O7" s="48">
        <f t="shared" si="0"/>
        <v>0.36920196009800488</v>
      </c>
      <c r="P7" s="48">
        <f t="shared" si="0"/>
        <v>0.37351962042546571</v>
      </c>
      <c r="Q7" s="48">
        <f t="shared" si="0"/>
        <v>0.38183486952125384</v>
      </c>
      <c r="R7" s="48">
        <f t="shared" si="0"/>
        <v>0.38456617275308214</v>
      </c>
      <c r="S7" s="48">
        <f t="shared" si="0"/>
        <v>0.38406448100182788</v>
      </c>
      <c r="T7" s="48">
        <v>0.38673161435849568</v>
      </c>
      <c r="U7" s="48">
        <v>0.38955586668222297</v>
      </c>
      <c r="V7" s="48">
        <v>0.38948741881538518</v>
      </c>
      <c r="W7" s="48">
        <v>0.39166763893750239</v>
      </c>
      <c r="X7" s="48">
        <v>0.3962975926574106</v>
      </c>
      <c r="Y7" s="48">
        <v>0.4052424843464395</v>
      </c>
      <c r="Z7" s="48">
        <f t="shared" ref="Z7:AB7" si="1">IF(Z5="","n/a",Z6/Z5)</f>
        <v>0.40808151518687047</v>
      </c>
      <c r="AA7" s="48">
        <f t="shared" si="1"/>
        <v>0.39909412679891088</v>
      </c>
      <c r="AB7" s="48">
        <f t="shared" si="1"/>
        <v>0.39227576818358612</v>
      </c>
      <c r="AC7" s="67"/>
    </row>
    <row r="8" spans="1:32" ht="31.5" x14ac:dyDescent="0.25">
      <c r="A8" s="60">
        <v>4</v>
      </c>
      <c r="B8" s="50" t="s">
        <v>10</v>
      </c>
      <c r="C8" s="46" t="s">
        <v>1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7">
        <v>0.96950999999999998</v>
      </c>
      <c r="Q8" s="47">
        <v>1.0139</v>
      </c>
      <c r="R8" s="47">
        <v>1.1316700000000002</v>
      </c>
      <c r="S8" s="47">
        <v>1.1397600000000001</v>
      </c>
      <c r="T8" s="47">
        <v>1.5128600000000001</v>
      </c>
      <c r="U8" s="47">
        <v>1.39686</v>
      </c>
      <c r="V8" s="47">
        <v>1.2076899999999999</v>
      </c>
      <c r="W8" s="47">
        <v>1.1565799999999999</v>
      </c>
      <c r="X8" s="47">
        <v>1.11843</v>
      </c>
      <c r="Y8" s="47">
        <v>1.1113</v>
      </c>
      <c r="Z8" s="47">
        <v>1.10626</v>
      </c>
      <c r="AA8" s="47">
        <v>1.11731</v>
      </c>
      <c r="AB8" s="47">
        <v>0.95791999999999999</v>
      </c>
      <c r="AC8" s="66"/>
      <c r="AD8" s="42"/>
      <c r="AE8" s="42"/>
    </row>
    <row r="9" spans="1:32" ht="31.5" x14ac:dyDescent="0.25">
      <c r="A9" s="59">
        <v>5</v>
      </c>
      <c r="B9" s="50" t="s">
        <v>11</v>
      </c>
      <c r="C9" s="46" t="s">
        <v>0</v>
      </c>
      <c r="D9" s="48">
        <f>IF(D5="","n/a",D8/D5)</f>
        <v>0</v>
      </c>
      <c r="E9" s="48">
        <f t="shared" ref="E9:S9" si="2">IF(E5="","n/a",E8/E5)</f>
        <v>0</v>
      </c>
      <c r="F9" s="48">
        <f t="shared" si="2"/>
        <v>0</v>
      </c>
      <c r="G9" s="48">
        <f t="shared" si="2"/>
        <v>0</v>
      </c>
      <c r="H9" s="48">
        <f t="shared" si="2"/>
        <v>0</v>
      </c>
      <c r="I9" s="48">
        <f t="shared" si="2"/>
        <v>0</v>
      </c>
      <c r="J9" s="48">
        <f t="shared" si="2"/>
        <v>0</v>
      </c>
      <c r="K9" s="48">
        <f t="shared" si="2"/>
        <v>0</v>
      </c>
      <c r="L9" s="48">
        <f t="shared" si="2"/>
        <v>0</v>
      </c>
      <c r="M9" s="48">
        <f t="shared" si="2"/>
        <v>0</v>
      </c>
      <c r="N9" s="48">
        <f t="shared" si="2"/>
        <v>0</v>
      </c>
      <c r="O9" s="48">
        <f t="shared" si="2"/>
        <v>0</v>
      </c>
      <c r="P9" s="48">
        <f>IF(P5="","n/a",P8/P5)</f>
        <v>3.7705051919262628E-2</v>
      </c>
      <c r="Q9" s="48">
        <f t="shared" si="2"/>
        <v>3.9431416015245205E-2</v>
      </c>
      <c r="R9" s="48">
        <f t="shared" si="2"/>
        <v>4.4011589468362311E-2</v>
      </c>
      <c r="S9" s="48">
        <f t="shared" si="2"/>
        <v>4.4326216310815542E-2</v>
      </c>
      <c r="T9" s="48">
        <v>5.8836386263757631E-2</v>
      </c>
      <c r="U9" s="48">
        <v>5.4325049585812621E-2</v>
      </c>
      <c r="V9" s="48">
        <v>4.6968070625753505E-2</v>
      </c>
      <c r="W9" s="48">
        <v>4.4980360129117561E-2</v>
      </c>
      <c r="X9" s="48">
        <v>4.5891183448061285E-2</v>
      </c>
      <c r="Y9" s="48">
        <v>4.3168825107922068E-2</v>
      </c>
      <c r="Z9" s="48">
        <f t="shared" ref="Z9:AB9" si="3">IF(Z5="","n/a",Z8/Z5)</f>
        <v>4.3023373390891767E-2</v>
      </c>
      <c r="AA9" s="48">
        <f t="shared" si="3"/>
        <v>4.3458187475690392E-2</v>
      </c>
      <c r="AB9" s="48">
        <f t="shared" si="3"/>
        <v>3.7258654220147798E-2</v>
      </c>
      <c r="AC9" s="67"/>
    </row>
    <row r="10" spans="1:32" ht="16.5" customHeight="1" x14ac:dyDescent="0.25">
      <c r="A10" s="60">
        <v>6</v>
      </c>
      <c r="B10" s="82" t="s">
        <v>5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49"/>
      <c r="V10" s="49"/>
      <c r="W10" s="49"/>
      <c r="X10" s="49"/>
      <c r="Y10" s="49"/>
      <c r="Z10" s="49"/>
      <c r="AA10" s="49"/>
      <c r="AB10" s="49"/>
      <c r="AC10" s="62"/>
    </row>
    <row r="11" spans="1:32" ht="18" x14ac:dyDescent="0.25">
      <c r="A11" s="59">
        <v>7</v>
      </c>
      <c r="B11" s="51" t="s">
        <v>8</v>
      </c>
      <c r="C11" s="46" t="s">
        <v>1</v>
      </c>
      <c r="D11" s="47">
        <f>IF(D6="", "n/a", D6)</f>
        <v>9.1221200000000007</v>
      </c>
      <c r="E11" s="47">
        <f t="shared" ref="E11:S11" si="4">IF(E6="", "n/a", E6)</f>
        <v>9.6564999999999994</v>
      </c>
      <c r="F11" s="47">
        <f t="shared" si="4"/>
        <v>9.5754999999999999</v>
      </c>
      <c r="G11" s="47">
        <f t="shared" si="4"/>
        <v>9.9737399999999994</v>
      </c>
      <c r="H11" s="47">
        <f t="shared" si="4"/>
        <v>9.8904599999999991</v>
      </c>
      <c r="I11" s="47">
        <f t="shared" si="4"/>
        <v>9.5529400000000013</v>
      </c>
      <c r="J11" s="47">
        <f t="shared" si="4"/>
        <v>9.4765300000000003</v>
      </c>
      <c r="K11" s="47">
        <f t="shared" si="4"/>
        <v>9.5522800000000014</v>
      </c>
      <c r="L11" s="47">
        <f t="shared" si="4"/>
        <v>9.5925899999999995</v>
      </c>
      <c r="M11" s="47">
        <f t="shared" si="4"/>
        <v>9.419690000000001</v>
      </c>
      <c r="N11" s="47">
        <f t="shared" si="4"/>
        <v>9.4304799999999993</v>
      </c>
      <c r="O11" s="47">
        <f t="shared" si="4"/>
        <v>9.49329</v>
      </c>
      <c r="P11" s="47">
        <f t="shared" si="4"/>
        <v>9.6043099999999999</v>
      </c>
      <c r="Q11" s="47">
        <f t="shared" si="4"/>
        <v>9.8181200000000004</v>
      </c>
      <c r="R11" s="47">
        <f t="shared" si="4"/>
        <v>9.8883500000000009</v>
      </c>
      <c r="S11" s="47">
        <f t="shared" si="4"/>
        <v>9.8754500000000007</v>
      </c>
      <c r="T11" s="47">
        <v>9.9440299999999997</v>
      </c>
      <c r="U11" s="47">
        <v>10.01665</v>
      </c>
      <c r="V11" s="47">
        <v>10.014889999999999</v>
      </c>
      <c r="W11" s="47">
        <v>10.07095</v>
      </c>
      <c r="X11" s="47">
        <v>10.19253</v>
      </c>
      <c r="Y11" s="47">
        <v>10.423209999999999</v>
      </c>
      <c r="Z11" s="47">
        <v>10.493</v>
      </c>
      <c r="AA11" s="47">
        <v>10.26071</v>
      </c>
      <c r="AB11" s="47">
        <v>10.08541</v>
      </c>
      <c r="AC11" s="66"/>
    </row>
    <row r="12" spans="1:32" ht="15.75" x14ac:dyDescent="0.25">
      <c r="A12" s="60">
        <v>8</v>
      </c>
      <c r="B12" s="83" t="s">
        <v>6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52"/>
      <c r="V12" s="52"/>
      <c r="W12" s="52"/>
      <c r="X12" s="52"/>
      <c r="Y12" s="52"/>
      <c r="Z12" s="52"/>
      <c r="AA12" s="52"/>
      <c r="AB12" s="52"/>
      <c r="AC12" s="68"/>
    </row>
    <row r="13" spans="1:32" ht="18" x14ac:dyDescent="0.25">
      <c r="A13" s="59">
        <v>9</v>
      </c>
      <c r="B13" s="53" t="s">
        <v>12</v>
      </c>
      <c r="C13" s="46" t="s">
        <v>1</v>
      </c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65"/>
    </row>
    <row r="14" spans="1:32" ht="15.75" x14ac:dyDescent="0.25">
      <c r="A14" s="60">
        <v>10</v>
      </c>
      <c r="B14" s="53" t="s">
        <v>13</v>
      </c>
      <c r="C14" s="46" t="s">
        <v>0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 t="s">
        <v>63</v>
      </c>
      <c r="U14" s="44" t="s">
        <v>63</v>
      </c>
      <c r="V14" s="44" t="s">
        <v>63</v>
      </c>
      <c r="W14" s="44" t="s">
        <v>63</v>
      </c>
      <c r="X14" s="44" t="s">
        <v>63</v>
      </c>
      <c r="Y14" s="44" t="s">
        <v>63</v>
      </c>
      <c r="Z14" s="44" t="s">
        <v>63</v>
      </c>
      <c r="AA14" s="44" t="s">
        <v>63</v>
      </c>
      <c r="AB14" s="44" t="s">
        <v>63</v>
      </c>
      <c r="AC14" s="69"/>
    </row>
    <row r="15" spans="1:32" ht="31.5" x14ac:dyDescent="0.25">
      <c r="A15" s="59">
        <v>11</v>
      </c>
      <c r="B15" s="53" t="s">
        <v>14</v>
      </c>
      <c r="C15" s="46" t="s">
        <v>1</v>
      </c>
      <c r="D15" s="54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65"/>
      <c r="AE15" s="41"/>
      <c r="AF15" s="41"/>
    </row>
    <row r="16" spans="1:32" ht="31.5" x14ac:dyDescent="0.25">
      <c r="A16" s="60">
        <v>12</v>
      </c>
      <c r="B16" s="53" t="s">
        <v>14</v>
      </c>
      <c r="C16" s="46" t="s">
        <v>0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 t="s">
        <v>63</v>
      </c>
      <c r="U16" s="44" t="s">
        <v>63</v>
      </c>
      <c r="V16" s="44" t="s">
        <v>63</v>
      </c>
      <c r="W16" s="44" t="s">
        <v>63</v>
      </c>
      <c r="X16" s="44" t="s">
        <v>63</v>
      </c>
      <c r="Y16" s="44" t="s">
        <v>63</v>
      </c>
      <c r="Z16" s="44" t="s">
        <v>63</v>
      </c>
      <c r="AA16" s="44" t="s">
        <v>63</v>
      </c>
      <c r="AB16" s="44" t="s">
        <v>63</v>
      </c>
      <c r="AC16" s="69"/>
      <c r="AE16"/>
      <c r="AF16"/>
    </row>
    <row r="17" spans="1:31" ht="18" x14ac:dyDescent="0.25">
      <c r="A17" s="59">
        <v>13</v>
      </c>
      <c r="B17" s="53" t="s">
        <v>15</v>
      </c>
      <c r="C17" s="46" t="s">
        <v>1</v>
      </c>
      <c r="D17" s="55">
        <v>3.9809999999999998E-2</v>
      </c>
      <c r="E17" s="56">
        <v>2.9239999999999999E-2</v>
      </c>
      <c r="F17" s="57">
        <v>2.3699999999999999E-2</v>
      </c>
      <c r="G17" s="56">
        <v>1.8790000000000001E-2</v>
      </c>
      <c r="H17" s="56">
        <v>1.9789999999999999E-2</v>
      </c>
      <c r="I17" s="56">
        <v>2.879E-2</v>
      </c>
      <c r="J17" s="56">
        <v>1.9780000000000002E-2</v>
      </c>
      <c r="K17" s="56">
        <v>2.0629999999999999E-2</v>
      </c>
      <c r="L17" s="56">
        <v>2.1059999999999999E-2</v>
      </c>
      <c r="M17" s="56">
        <v>1.804E-2</v>
      </c>
      <c r="N17" s="56">
        <v>2.8660000000000001E-2</v>
      </c>
      <c r="O17" s="57">
        <v>3.9730000000000001E-2</v>
      </c>
      <c r="P17" s="56">
        <v>2.9690000000000001E-2</v>
      </c>
      <c r="Q17" s="56">
        <v>1.721E-2</v>
      </c>
      <c r="R17" s="56">
        <v>1.3779999999999999E-2</v>
      </c>
      <c r="S17" s="56">
        <v>1.5010000000000001E-2</v>
      </c>
      <c r="T17" s="56">
        <v>1.2109999999999999E-2</v>
      </c>
      <c r="U17" s="56">
        <v>1.044E-2</v>
      </c>
      <c r="V17" s="56">
        <v>5.5300000000000002E-3</v>
      </c>
      <c r="W17" s="56">
        <v>9.5899999999999996E-3</v>
      </c>
      <c r="X17" s="56">
        <v>9.6500000000000006E-3</v>
      </c>
      <c r="Y17" s="56">
        <v>5.6899999999999997E-3</v>
      </c>
      <c r="Z17" s="56">
        <v>3.8800000000000002E-3</v>
      </c>
      <c r="AA17" s="56">
        <v>4.6600000000000001E-3</v>
      </c>
      <c r="AB17" s="56">
        <v>4.0200000000000001E-3</v>
      </c>
      <c r="AC17" s="70"/>
      <c r="AD17" s="42"/>
      <c r="AE17" s="42"/>
    </row>
    <row r="18" spans="1:31" ht="15.75" x14ac:dyDescent="0.25">
      <c r="A18" s="60">
        <v>14</v>
      </c>
      <c r="B18" s="53" t="s">
        <v>15</v>
      </c>
      <c r="C18" s="46" t="s">
        <v>0</v>
      </c>
      <c r="D18" s="45">
        <f>IF(D17="", "n/a", D17/D$11)</f>
        <v>4.3641171131272114E-3</v>
      </c>
      <c r="E18" s="45">
        <f t="shared" ref="E18:S18" si="5">IF(E17="", "n/a", E17/E$11)</f>
        <v>3.0280122197483559E-3</v>
      </c>
      <c r="F18" s="45">
        <f t="shared" si="5"/>
        <v>2.4750665761579028E-3</v>
      </c>
      <c r="G18" s="45">
        <f t="shared" si="5"/>
        <v>1.8839472454665956E-3</v>
      </c>
      <c r="H18" s="45">
        <f t="shared" si="5"/>
        <v>2.0009180563896928E-3</v>
      </c>
      <c r="I18" s="45">
        <f t="shared" si="5"/>
        <v>3.0137318982428442E-3</v>
      </c>
      <c r="J18" s="45">
        <f t="shared" si="5"/>
        <v>2.0872618986063464E-3</v>
      </c>
      <c r="K18" s="45">
        <f t="shared" si="5"/>
        <v>2.1596938113204382E-3</v>
      </c>
      <c r="L18" s="45">
        <f t="shared" si="5"/>
        <v>2.1954446088074233E-3</v>
      </c>
      <c r="M18" s="45">
        <f t="shared" si="5"/>
        <v>1.9151373346681258E-3</v>
      </c>
      <c r="N18" s="45">
        <f>IF(N17="", "n/a", N17/N$11)</f>
        <v>3.0390817858688001E-3</v>
      </c>
      <c r="O18" s="45">
        <f t="shared" si="5"/>
        <v>4.1850612379902017E-3</v>
      </c>
      <c r="P18" s="45">
        <f t="shared" si="5"/>
        <v>3.0913204592521483E-3</v>
      </c>
      <c r="Q18" s="45">
        <f t="shared" si="5"/>
        <v>1.7528814070310811E-3</v>
      </c>
      <c r="R18" s="45">
        <f t="shared" si="5"/>
        <v>1.3935590872086847E-3</v>
      </c>
      <c r="S18" s="45">
        <f t="shared" si="5"/>
        <v>1.5199307373334886E-3</v>
      </c>
      <c r="T18" s="45">
        <v>1.2091995019416089E-3</v>
      </c>
      <c r="U18" s="45">
        <v>1.0366450036987573E-3</v>
      </c>
      <c r="V18" s="45">
        <v>5.4268891069676154E-4</v>
      </c>
      <c r="W18" s="45">
        <v>9.2034548944337812E-4</v>
      </c>
      <c r="X18" s="45">
        <v>9.2610364683301354E-4</v>
      </c>
      <c r="Y18" s="45">
        <v>5.4606525911708248E-4</v>
      </c>
      <c r="Z18" s="45">
        <f>IF(Z17="","n/a",Z17/Z$11)</f>
        <v>3.6977032307252452E-4</v>
      </c>
      <c r="AA18" s="45">
        <f>IF(AA17="","n/a",AA17/AA$11)</f>
        <v>4.5415960493961922E-4</v>
      </c>
      <c r="AB18" s="45">
        <f>IF(AB17="","n/a",AB17/AB$11)</f>
        <v>3.9859559502290938E-4</v>
      </c>
      <c r="AC18" s="71"/>
    </row>
    <row r="19" spans="1:31" ht="16.5" customHeight="1" x14ac:dyDescent="0.25">
      <c r="A19" s="59">
        <v>15</v>
      </c>
      <c r="B19" s="82" t="s">
        <v>16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49"/>
      <c r="V19" s="49"/>
      <c r="W19" s="49"/>
      <c r="X19" s="49"/>
      <c r="Y19" s="49"/>
      <c r="Z19" s="49"/>
      <c r="AA19" s="49"/>
      <c r="AB19" s="49"/>
      <c r="AC19" s="62"/>
    </row>
    <row r="20" spans="1:31" ht="18" x14ac:dyDescent="0.25">
      <c r="A20" s="60">
        <v>16</v>
      </c>
      <c r="B20" s="51" t="s">
        <v>8</v>
      </c>
      <c r="C20" s="46" t="s">
        <v>1</v>
      </c>
      <c r="D20" s="47">
        <f>IF(D6="", "n/a", D6)</f>
        <v>9.1221200000000007</v>
      </c>
      <c r="E20" s="47">
        <f t="shared" ref="E20:S20" si="6">IF(E6="", "n/a", E6)</f>
        <v>9.6564999999999994</v>
      </c>
      <c r="F20" s="47">
        <f t="shared" si="6"/>
        <v>9.5754999999999999</v>
      </c>
      <c r="G20" s="47">
        <f t="shared" si="6"/>
        <v>9.9737399999999994</v>
      </c>
      <c r="H20" s="47">
        <f t="shared" si="6"/>
        <v>9.8904599999999991</v>
      </c>
      <c r="I20" s="47">
        <f t="shared" si="6"/>
        <v>9.5529400000000013</v>
      </c>
      <c r="J20" s="47">
        <f t="shared" si="6"/>
        <v>9.4765300000000003</v>
      </c>
      <c r="K20" s="47">
        <f t="shared" si="6"/>
        <v>9.5522800000000014</v>
      </c>
      <c r="L20" s="47">
        <f t="shared" si="6"/>
        <v>9.5925899999999995</v>
      </c>
      <c r="M20" s="47">
        <f t="shared" si="6"/>
        <v>9.419690000000001</v>
      </c>
      <c r="N20" s="47">
        <f t="shared" si="6"/>
        <v>9.4304799999999993</v>
      </c>
      <c r="O20" s="47">
        <f t="shared" si="6"/>
        <v>9.49329</v>
      </c>
      <c r="P20" s="47">
        <f t="shared" si="6"/>
        <v>9.6043099999999999</v>
      </c>
      <c r="Q20" s="47">
        <f t="shared" si="6"/>
        <v>9.8181200000000004</v>
      </c>
      <c r="R20" s="47">
        <f t="shared" si="6"/>
        <v>9.8883500000000009</v>
      </c>
      <c r="S20" s="47">
        <f t="shared" si="6"/>
        <v>9.8754500000000007</v>
      </c>
      <c r="T20" s="47">
        <f>IF(T6="", "n/a", T6)</f>
        <v>9.9440299999999997</v>
      </c>
      <c r="U20" s="47">
        <f>IF(U6="", "n/a", U6)</f>
        <v>10.01665</v>
      </c>
      <c r="V20" s="47">
        <f>IF(V6="", "n/a", V6)</f>
        <v>10.014889999999999</v>
      </c>
      <c r="W20" s="47">
        <f t="shared" ref="W20:X20" si="7">IF(W6="", "n/a", W6)</f>
        <v>10.07095</v>
      </c>
      <c r="X20" s="47">
        <f t="shared" si="7"/>
        <v>10.19253</v>
      </c>
      <c r="Y20" s="47">
        <f t="shared" ref="Y20" si="8">IF(Y6="", "n/a", Y6)</f>
        <v>10.423209999999999</v>
      </c>
      <c r="Z20" s="47">
        <v>10.493</v>
      </c>
      <c r="AA20" s="47">
        <v>10.26</v>
      </c>
      <c r="AB20" s="47">
        <v>10.08541</v>
      </c>
      <c r="AC20" s="66"/>
    </row>
    <row r="21" spans="1:31" ht="15.75" x14ac:dyDescent="0.25">
      <c r="A21" s="59">
        <v>17</v>
      </c>
      <c r="B21" s="83" t="s">
        <v>6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52"/>
      <c r="V21" s="52"/>
      <c r="W21" s="52"/>
      <c r="X21" s="52"/>
      <c r="Y21" s="52"/>
      <c r="Z21" s="52"/>
      <c r="AA21" s="52"/>
      <c r="AB21" s="52"/>
      <c r="AC21" s="68"/>
    </row>
    <row r="22" spans="1:31" ht="18" x14ac:dyDescent="0.25">
      <c r="A22" s="60">
        <v>18</v>
      </c>
      <c r="B22" s="53" t="s">
        <v>17</v>
      </c>
      <c r="C22" s="46" t="s">
        <v>1</v>
      </c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3">
        <v>8.8015500000000007</v>
      </c>
      <c r="Q22" s="43">
        <v>9.0908899999999999</v>
      </c>
      <c r="R22" s="43">
        <v>9.1491399999999992</v>
      </c>
      <c r="S22" s="43">
        <v>9.1626499999999993</v>
      </c>
      <c r="T22" s="43">
        <v>9.1521299999999997</v>
      </c>
      <c r="U22" s="43">
        <v>9.2261900000000008</v>
      </c>
      <c r="V22" s="43">
        <v>9.2266399999999997</v>
      </c>
      <c r="W22" s="43">
        <v>9.2782199999999992</v>
      </c>
      <c r="X22" s="43">
        <v>9.4012200000000004</v>
      </c>
      <c r="Y22" s="43">
        <v>9.6395099999999996</v>
      </c>
      <c r="Z22" s="43">
        <v>9.6810100000000006</v>
      </c>
      <c r="AA22" s="43">
        <v>9.3519000000000005</v>
      </c>
      <c r="AB22" s="43">
        <v>9.2412100000000006</v>
      </c>
      <c r="AC22" s="72"/>
      <c r="AD22" s="42"/>
    </row>
    <row r="23" spans="1:31" ht="15.75" x14ac:dyDescent="0.25">
      <c r="A23" s="59">
        <v>19</v>
      </c>
      <c r="B23" s="53" t="s">
        <v>17</v>
      </c>
      <c r="C23" s="46" t="s">
        <v>0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>
        <f t="shared" ref="P23:S23" si="9">IF(P22="", "n/a", P22/P$20)</f>
        <v>0.91641669208928078</v>
      </c>
      <c r="Q23" s="44">
        <f t="shared" si="9"/>
        <v>0.9259298114099237</v>
      </c>
      <c r="R23" s="44">
        <f t="shared" si="9"/>
        <v>0.92524435320351706</v>
      </c>
      <c r="S23" s="44">
        <f t="shared" si="9"/>
        <v>0.9278210106881204</v>
      </c>
      <c r="T23" s="44">
        <v>0.9136917033139822</v>
      </c>
      <c r="U23" s="44">
        <v>0.92124726282565272</v>
      </c>
      <c r="V23" s="44">
        <v>0.916163817713324</v>
      </c>
      <c r="W23" s="44">
        <v>0.91052208047104999</v>
      </c>
      <c r="X23" s="44">
        <v>0.90222840690978889</v>
      </c>
      <c r="Y23" s="44">
        <v>0.91892373689227835</v>
      </c>
      <c r="Z23" s="44">
        <f>IF(Z22="", "n/a", Z22/Z$20)</f>
        <v>0.9226160297341085</v>
      </c>
      <c r="AA23" s="44">
        <f>IF(AA22="", "n/a", AA22/AA$20)</f>
        <v>0.91149122807017546</v>
      </c>
      <c r="AB23" s="44">
        <f>IF(AB22="", "n/a", AB22/AB$20)</f>
        <v>0.91629492504518917</v>
      </c>
      <c r="AC23" s="69"/>
    </row>
    <row r="24" spans="1:31" ht="18" x14ac:dyDescent="0.25">
      <c r="A24" s="60">
        <v>20</v>
      </c>
      <c r="B24" s="53" t="s">
        <v>18</v>
      </c>
      <c r="C24" s="46" t="s">
        <v>1</v>
      </c>
      <c r="D24" s="54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3">
        <v>0.73751</v>
      </c>
      <c r="Q24" s="43">
        <v>0.66200000000000003</v>
      </c>
      <c r="R24" s="43">
        <v>0.65751999999999999</v>
      </c>
      <c r="S24" s="43">
        <v>0.65305000000000002</v>
      </c>
      <c r="T24" s="43">
        <v>0.72944000000000009</v>
      </c>
      <c r="U24" s="43">
        <v>0.72809000000000001</v>
      </c>
      <c r="V24" s="43">
        <v>0.71743000000000001</v>
      </c>
      <c r="W24" s="43">
        <v>0.72558</v>
      </c>
      <c r="X24" s="43">
        <v>0.73114000000000001</v>
      </c>
      <c r="Y24" s="43">
        <v>0.72441999999999995</v>
      </c>
      <c r="Z24" s="43">
        <v>0.75271999999999994</v>
      </c>
      <c r="AA24" s="43">
        <v>0.83931</v>
      </c>
      <c r="AB24" s="43">
        <v>0.70623999999999998</v>
      </c>
      <c r="AC24" s="72"/>
      <c r="AD24" s="42"/>
    </row>
    <row r="25" spans="1:31" ht="15.75" x14ac:dyDescent="0.25">
      <c r="A25" s="59">
        <v>21</v>
      </c>
      <c r="B25" s="53" t="s">
        <v>18</v>
      </c>
      <c r="C25" s="46" t="s">
        <v>0</v>
      </c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5">
        <f t="shared" ref="P25:S25" si="10">IF(P24="", "n/a", P24/P$20)</f>
        <v>7.6789483055003438E-2</v>
      </c>
      <c r="Q25" s="45">
        <f t="shared" si="10"/>
        <v>6.7426350462206616E-2</v>
      </c>
      <c r="R25" s="45">
        <f t="shared" si="10"/>
        <v>6.6494410088639655E-2</v>
      </c>
      <c r="S25" s="45">
        <f t="shared" si="10"/>
        <v>6.6128632112967003E-2</v>
      </c>
      <c r="T25" s="45">
        <v>7.2822750121048455E-2</v>
      </c>
      <c r="U25" s="45">
        <v>7.2700748585356412E-2</v>
      </c>
      <c r="V25" s="45">
        <v>7.123756944478922E-2</v>
      </c>
      <c r="W25" s="45">
        <v>7.1205103042198237E-2</v>
      </c>
      <c r="X25" s="45">
        <v>7.0166986564299427E-2</v>
      </c>
      <c r="Y25" s="45">
        <v>6.9058150619637743E-2</v>
      </c>
      <c r="Z25" s="45">
        <f>IF(Z24="", "n/a", Z24/Z$20)</f>
        <v>7.1735442676069752E-2</v>
      </c>
      <c r="AA25" s="45">
        <f>IF(AA24="", "n/a", AA24/AA$20)</f>
        <v>8.1804093567251462E-2</v>
      </c>
      <c r="AB25" s="45">
        <f>IF(AB24="", "n/a", AB24/AB$20)</f>
        <v>7.0025908713676491E-2</v>
      </c>
      <c r="AC25" s="71"/>
    </row>
    <row r="26" spans="1:31" ht="16.5" customHeight="1" x14ac:dyDescent="0.25">
      <c r="A26" s="59">
        <v>29</v>
      </c>
      <c r="B26" s="82" t="s">
        <v>22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49"/>
      <c r="V26" s="49"/>
      <c r="W26" s="49"/>
      <c r="X26" s="49"/>
      <c r="Y26" s="49"/>
      <c r="Z26" s="49"/>
      <c r="AA26" s="49"/>
      <c r="AB26" s="49"/>
      <c r="AC26" s="62"/>
    </row>
    <row r="27" spans="1:31" ht="18" x14ac:dyDescent="0.25">
      <c r="A27" s="60">
        <v>30</v>
      </c>
      <c r="B27" s="51" t="s">
        <v>8</v>
      </c>
      <c r="C27" s="46" t="s">
        <v>1</v>
      </c>
      <c r="D27" s="47">
        <f t="shared" ref="D27:S27" si="11">IF(D6="", "n/a", D6)</f>
        <v>9.1221200000000007</v>
      </c>
      <c r="E27" s="47">
        <f t="shared" si="11"/>
        <v>9.6564999999999994</v>
      </c>
      <c r="F27" s="47">
        <f t="shared" si="11"/>
        <v>9.5754999999999999</v>
      </c>
      <c r="G27" s="47">
        <f t="shared" si="11"/>
        <v>9.9737399999999994</v>
      </c>
      <c r="H27" s="47">
        <f t="shared" si="11"/>
        <v>9.8904599999999991</v>
      </c>
      <c r="I27" s="47">
        <f t="shared" si="11"/>
        <v>9.5529400000000013</v>
      </c>
      <c r="J27" s="47">
        <f t="shared" si="11"/>
        <v>9.4765300000000003</v>
      </c>
      <c r="K27" s="47">
        <f t="shared" si="11"/>
        <v>9.5522800000000014</v>
      </c>
      <c r="L27" s="47">
        <f t="shared" si="11"/>
        <v>9.5925899999999995</v>
      </c>
      <c r="M27" s="47">
        <f t="shared" si="11"/>
        <v>9.419690000000001</v>
      </c>
      <c r="N27" s="47">
        <f t="shared" si="11"/>
        <v>9.4304799999999993</v>
      </c>
      <c r="O27" s="47">
        <f t="shared" si="11"/>
        <v>9.49329</v>
      </c>
      <c r="P27" s="47">
        <f t="shared" si="11"/>
        <v>9.6043099999999999</v>
      </c>
      <c r="Q27" s="47">
        <f t="shared" si="11"/>
        <v>9.8181200000000004</v>
      </c>
      <c r="R27" s="47">
        <f t="shared" si="11"/>
        <v>9.8883500000000009</v>
      </c>
      <c r="S27" s="47">
        <f t="shared" si="11"/>
        <v>9.8754500000000007</v>
      </c>
      <c r="T27" s="47">
        <f>IF(T6="", "n/a", T6)</f>
        <v>9.9440299999999997</v>
      </c>
      <c r="U27" s="47">
        <f>IF(U6="", "n/a", U6)</f>
        <v>10.01665</v>
      </c>
      <c r="V27" s="47">
        <f>IF(V6="", "n/a", V6)</f>
        <v>10.014889999999999</v>
      </c>
      <c r="W27" s="47">
        <f t="shared" ref="W27:X27" si="12">IF(W6="", "n/a", W6)</f>
        <v>10.07095</v>
      </c>
      <c r="X27" s="47">
        <f t="shared" si="12"/>
        <v>10.19253</v>
      </c>
      <c r="Y27" s="47">
        <f t="shared" ref="Y27:Z27" si="13">IF(Y6="", "n/a", Y6)</f>
        <v>10.423209999999999</v>
      </c>
      <c r="Z27" s="47">
        <f t="shared" si="13"/>
        <v>10.493</v>
      </c>
      <c r="AA27" s="47">
        <v>10.26</v>
      </c>
      <c r="AB27" s="47">
        <v>10.08541</v>
      </c>
      <c r="AC27" s="66"/>
    </row>
    <row r="28" spans="1:31" ht="15.75" x14ac:dyDescent="0.25">
      <c r="A28" s="59">
        <v>31</v>
      </c>
      <c r="B28" s="83" t="s">
        <v>6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52"/>
      <c r="V28" s="52"/>
      <c r="W28" s="52"/>
      <c r="X28" s="52"/>
      <c r="Y28" s="52"/>
      <c r="Z28" s="52"/>
      <c r="AA28" s="47"/>
      <c r="AB28" s="47"/>
      <c r="AC28" s="66"/>
    </row>
    <row r="29" spans="1:31" ht="18" x14ac:dyDescent="0.25">
      <c r="A29" s="60">
        <v>32</v>
      </c>
      <c r="B29" s="53" t="s">
        <v>19</v>
      </c>
      <c r="C29" s="46" t="s">
        <v>1</v>
      </c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7"/>
      <c r="AB29" s="47"/>
      <c r="AC29" s="66"/>
    </row>
    <row r="30" spans="1:31" ht="15.75" x14ac:dyDescent="0.25">
      <c r="A30" s="59">
        <v>33</v>
      </c>
      <c r="B30" s="53" t="s">
        <v>20</v>
      </c>
      <c r="C30" s="46" t="s">
        <v>0</v>
      </c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 t="s">
        <v>63</v>
      </c>
      <c r="U30" s="44" t="s">
        <v>63</v>
      </c>
      <c r="V30" s="44" t="s">
        <v>63</v>
      </c>
      <c r="W30" s="44" t="s">
        <v>63</v>
      </c>
      <c r="X30" s="44" t="s">
        <v>63</v>
      </c>
      <c r="Y30" s="44" t="s">
        <v>63</v>
      </c>
      <c r="Z30" s="44" t="s">
        <v>63</v>
      </c>
      <c r="AA30" s="44" t="s">
        <v>63</v>
      </c>
      <c r="AB30" s="44" t="s">
        <v>63</v>
      </c>
      <c r="AC30" s="69"/>
    </row>
    <row r="31" spans="1:31" ht="31.5" x14ac:dyDescent="0.25">
      <c r="A31" s="60">
        <v>34</v>
      </c>
      <c r="B31" s="53" t="s">
        <v>21</v>
      </c>
      <c r="C31" s="46" t="s">
        <v>1</v>
      </c>
      <c r="D31" s="54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3">
        <v>0.73255999999999999</v>
      </c>
      <c r="Q31" s="43">
        <v>0.65703999999999996</v>
      </c>
      <c r="R31" s="43">
        <v>0.65255999999999992</v>
      </c>
      <c r="S31" s="43">
        <v>0.64809000000000005</v>
      </c>
      <c r="T31" s="43">
        <v>0.72572000000000003</v>
      </c>
      <c r="U31" s="43">
        <v>0.72436999999999996</v>
      </c>
      <c r="V31" s="43">
        <v>0.71743000000000001</v>
      </c>
      <c r="W31" s="43">
        <v>0.71992999999999996</v>
      </c>
      <c r="X31" s="43">
        <v>0.72746999999999995</v>
      </c>
      <c r="Y31" s="43">
        <v>0.72077000000000002</v>
      </c>
      <c r="Z31" s="43">
        <v>0.74912000000000001</v>
      </c>
      <c r="AA31" s="63">
        <v>0.83552000000000004</v>
      </c>
      <c r="AB31" s="63">
        <v>0.61524000000000001</v>
      </c>
      <c r="AC31" s="73"/>
      <c r="AD31" s="42"/>
    </row>
    <row r="32" spans="1:31" ht="31.5" x14ac:dyDescent="0.25">
      <c r="A32" s="59">
        <v>35</v>
      </c>
      <c r="B32" s="53" t="s">
        <v>21</v>
      </c>
      <c r="C32" s="46" t="s">
        <v>0</v>
      </c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5">
        <f t="shared" ref="P32:S32" si="14">IF(P31="", "n/a", P31/P$20)</f>
        <v>7.6274089445259471E-2</v>
      </c>
      <c r="Q32" s="45">
        <f t="shared" si="14"/>
        <v>6.6921162096205786E-2</v>
      </c>
      <c r="R32" s="45">
        <f t="shared" si="14"/>
        <v>6.5992809720529705E-2</v>
      </c>
      <c r="S32" s="45">
        <f t="shared" si="14"/>
        <v>6.5626376519551013E-2</v>
      </c>
      <c r="T32" s="45">
        <v>7.2451368471494956E-2</v>
      </c>
      <c r="U32" s="45">
        <v>7.2329301669813648E-2</v>
      </c>
      <c r="V32" s="45">
        <v>7.123756944478922E-2</v>
      </c>
      <c r="W32" s="45">
        <v>7.0650637880274772E-2</v>
      </c>
      <c r="X32" s="45">
        <v>6.9814779270633398E-2</v>
      </c>
      <c r="Y32" s="45">
        <v>6.8710200190657766E-2</v>
      </c>
      <c r="Z32" s="45">
        <f>IF(Z31="", "n/a", Z31/Z$20)</f>
        <v>7.1392356809301435E-2</v>
      </c>
      <c r="AA32" s="45">
        <f>IF(AA31="", "n/a", AA31/AA$20)</f>
        <v>8.1434697855750499E-2</v>
      </c>
      <c r="AB32" s="45">
        <f>IF(AB31="", "n/a", AB31/AB$20)</f>
        <v>6.1002973602461381E-2</v>
      </c>
      <c r="AC32" s="71"/>
    </row>
    <row r="33" spans="2:29" x14ac:dyDescent="0.25">
      <c r="B33" s="78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</row>
    <row r="34" spans="2:29" ht="15.75" x14ac:dyDescent="0.25">
      <c r="B34" s="3"/>
    </row>
    <row r="35" spans="2:29" ht="15.75" x14ac:dyDescent="0.25">
      <c r="B35" s="80" t="s">
        <v>23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4"/>
      <c r="U35" s="4"/>
      <c r="V35" s="40"/>
      <c r="W35" s="40"/>
      <c r="X35" s="40"/>
      <c r="Y35" s="40"/>
      <c r="Z35" s="40"/>
      <c r="AA35" s="40"/>
      <c r="AB35" s="40"/>
      <c r="AC35" s="40"/>
    </row>
    <row r="37" spans="2:29" ht="15.75" x14ac:dyDescent="0.25">
      <c r="B37" t="s">
        <v>24</v>
      </c>
    </row>
    <row r="39" spans="2:29" x14ac:dyDescent="0.25">
      <c r="L39" s="64"/>
    </row>
  </sheetData>
  <mergeCells count="10">
    <mergeCell ref="B33:R33"/>
    <mergeCell ref="B35:S35"/>
    <mergeCell ref="B1:S1"/>
    <mergeCell ref="B4:T4"/>
    <mergeCell ref="B10:T10"/>
    <mergeCell ref="B12:T12"/>
    <mergeCell ref="B28:T28"/>
    <mergeCell ref="B26:T26"/>
    <mergeCell ref="B21:T21"/>
    <mergeCell ref="B19:T19"/>
  </mergeCells>
  <phoneticPr fontId="0" type="noConversion"/>
  <pageMargins left="0.7" right="0.7" top="0.75" bottom="0.75" header="0.3" footer="0.3"/>
  <pageSetup paperSize="9" orientation="portrait" verticalDpi="598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34" workbookViewId="0">
      <selection activeCell="Q38" sqref="Q3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</vt:lpstr>
      <vt:lpstr>Sheet1</vt:lpstr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 Nikolovska</dc:creator>
  <cp:lastModifiedBy>Katerina Nikolovska</cp:lastModifiedBy>
  <dcterms:created xsi:type="dcterms:W3CDTF">2015-03-30T14:07:46Z</dcterms:created>
  <dcterms:modified xsi:type="dcterms:W3CDTF">2024-09-18T13:30:54Z</dcterms:modified>
</cp:coreProperties>
</file>