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2 Transport\CSI 036\"/>
    </mc:Choice>
  </mc:AlternateContent>
  <xr:revisionPtr revIDLastSave="0" documentId="13_ncr:1_{1F1F1E91-C4FF-4E89-B6E9-4ED71C03D580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INFO" sheetId="2" r:id="rId1"/>
    <sheet name="Sheet1" sheetId="1" r:id="rId2"/>
  </sheets>
  <definedNames>
    <definedName name="__xlchart.v1.0" hidden="1">Sheet1!$B$4</definedName>
    <definedName name="__xlchart.v1.1" hidden="1">Sheet1!$B$5</definedName>
    <definedName name="__xlchart.v1.2" hidden="1">Sheet1!$D$3:$Z$3</definedName>
    <definedName name="__xlchart.v1.3" hidden="1">Sheet1!$D$4:$Z$4</definedName>
    <definedName name="__xlchart.v1.4" hidden="1">Sheet1!$D$5:$Z$5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1" l="1"/>
  <c r="AD4" i="1"/>
  <c r="AD6" i="1"/>
  <c r="AA14" i="1"/>
  <c r="AB14" i="1"/>
  <c r="AC14" i="1"/>
  <c r="AA13" i="1"/>
  <c r="AB13" i="1"/>
  <c r="AC13" i="1"/>
  <c r="AA12" i="1"/>
  <c r="AB12" i="1"/>
  <c r="AC12" i="1"/>
  <c r="AA9" i="1"/>
  <c r="AB9" i="1"/>
  <c r="AC9" i="1"/>
  <c r="AA8" i="1"/>
  <c r="AB8" i="1"/>
  <c r="AC8" i="1"/>
  <c r="Z12" i="1"/>
  <c r="Z9" i="1"/>
  <c r="Z8" i="1"/>
  <c r="D6" i="1"/>
  <c r="F6" i="1"/>
  <c r="Z13" i="1" s="1"/>
  <c r="Y12" i="1"/>
  <c r="Y9" i="1"/>
  <c r="Y8" i="1"/>
  <c r="AD5" i="1"/>
  <c r="X6" i="1"/>
  <c r="X13" i="1" s="1"/>
  <c r="X14" i="1" s="1"/>
  <c r="W6" i="1"/>
  <c r="W12" i="1"/>
  <c r="X12" i="1"/>
  <c r="V6" i="1"/>
  <c r="V8" i="1" s="1"/>
  <c r="T6" i="1"/>
  <c r="T9" i="1" s="1"/>
  <c r="E6" i="1"/>
  <c r="E8" i="1" s="1"/>
  <c r="U12" i="1"/>
  <c r="V12" i="1"/>
  <c r="U6" i="1"/>
  <c r="U8" i="1"/>
  <c r="U9" i="1"/>
  <c r="G6" i="1"/>
  <c r="G13" i="1" s="1"/>
  <c r="H6" i="1"/>
  <c r="H8" i="1" s="1"/>
  <c r="I6" i="1"/>
  <c r="I8" i="1" s="1"/>
  <c r="J6" i="1"/>
  <c r="J8" i="1" s="1"/>
  <c r="K6" i="1"/>
  <c r="K8" i="1" s="1"/>
  <c r="L6" i="1"/>
  <c r="L8" i="1" s="1"/>
  <c r="L9" i="1"/>
  <c r="M6" i="1"/>
  <c r="N6" i="1"/>
  <c r="N13" i="1" s="1"/>
  <c r="N14" i="1" s="1"/>
  <c r="O6" i="1"/>
  <c r="O9" i="1" s="1"/>
  <c r="O8" i="1"/>
  <c r="P6" i="1"/>
  <c r="P8" i="1" s="1"/>
  <c r="Q6" i="1"/>
  <c r="Q8" i="1" s="1"/>
  <c r="R6" i="1"/>
  <c r="R8" i="1" s="1"/>
  <c r="S6" i="1"/>
  <c r="S9" i="1" s="1"/>
  <c r="J9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L13" i="1"/>
  <c r="L14" i="1" s="1"/>
  <c r="F14" i="1"/>
  <c r="K9" i="1"/>
  <c r="D8" i="1"/>
  <c r="F9" i="1"/>
  <c r="I13" i="1" l="1"/>
  <c r="I14" i="1" s="1"/>
  <c r="K13" i="1"/>
  <c r="K14" i="1" s="1"/>
  <c r="M13" i="1"/>
  <c r="M14" i="1" s="1"/>
  <c r="J13" i="1"/>
  <c r="J14" i="1" s="1"/>
  <c r="W13" i="1"/>
  <c r="W14" i="1" s="1"/>
  <c r="I9" i="1"/>
  <c r="F8" i="1"/>
  <c r="D9" i="1"/>
  <c r="G14" i="1"/>
  <c r="U13" i="1"/>
  <c r="U14" i="1" s="1"/>
  <c r="S13" i="1"/>
  <c r="S14" i="1" s="1"/>
  <c r="Y13" i="1"/>
  <c r="Y14" i="1" s="1"/>
  <c r="S8" i="1"/>
  <c r="R9" i="1"/>
  <c r="Z14" i="1"/>
  <c r="X9" i="1"/>
  <c r="R13" i="1"/>
  <c r="R14" i="1" s="1"/>
  <c r="X8" i="1"/>
  <c r="O13" i="1"/>
  <c r="O14" i="1" s="1"/>
  <c r="W9" i="1"/>
  <c r="W8" i="1"/>
  <c r="N9" i="1"/>
  <c r="G8" i="1"/>
  <c r="T8" i="1"/>
  <c r="N8" i="1"/>
  <c r="E9" i="1"/>
  <c r="Q13" i="1"/>
  <c r="Q14" i="1" s="1"/>
  <c r="M8" i="1"/>
  <c r="M9" i="1"/>
  <c r="V9" i="1"/>
  <c r="P9" i="1"/>
  <c r="P13" i="1"/>
  <c r="P14" i="1" s="1"/>
  <c r="Q9" i="1"/>
  <c r="H13" i="1"/>
  <c r="H14" i="1" s="1"/>
  <c r="T13" i="1"/>
  <c r="T14" i="1" s="1"/>
  <c r="H9" i="1"/>
  <c r="V13" i="1"/>
  <c r="V14" i="1" s="1"/>
  <c r="G9" i="1"/>
</calcChain>
</file>

<file path=xl/sharedStrings.xml><?xml version="1.0" encoding="utf-8"?>
<sst xmlns="http://schemas.openxmlformats.org/spreadsheetml/2006/main" count="70" uniqueCount="62">
  <si>
    <t>единица</t>
  </si>
  <si>
    <t>%</t>
  </si>
  <si>
    <t>од кое</t>
  </si>
  <si>
    <t>БДП 2000=100</t>
  </si>
  <si>
    <t>милиони евра</t>
  </si>
  <si>
    <t>забелешка</t>
  </si>
  <si>
    <t>БДП во милиони евра (по тековен курс)</t>
  </si>
  <si>
    <t>БДП</t>
  </si>
  <si>
    <t>БДП (индекс 2000=100)</t>
  </si>
  <si>
    <t>Табела 1. Побарувачка на товарен транспорт</t>
  </si>
  <si>
    <t>Однос помеѓу вкупна побарувачка на товарен транспорт и БДП</t>
  </si>
  <si>
    <t>Вкупна побарувачка на товарен транспорт (индекс 2000=100)</t>
  </si>
  <si>
    <t>милиони tkm</t>
  </si>
  <si>
    <t xml:space="preserve">tkm/БДП </t>
  </si>
  <si>
    <r>
      <t>Извор на податоци:</t>
    </r>
    <r>
      <rPr>
        <b/>
        <sz val="12"/>
        <color indexed="30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Државен завод за статистика</t>
    </r>
    <r>
      <rPr>
        <b/>
        <sz val="16"/>
        <color indexed="30"/>
        <rFont val="Calibri"/>
        <family val="2"/>
        <charset val="204"/>
      </rPr>
      <t xml:space="preserve"> </t>
    </r>
  </si>
  <si>
    <t>Основни информации за документот</t>
  </si>
  <si>
    <t>Име на индикатор</t>
  </si>
  <si>
    <t>Број на индикатор</t>
  </si>
  <si>
    <t>Област</t>
  </si>
  <si>
    <t>Година на публикување</t>
  </si>
  <si>
    <t>Формат на документот</t>
  </si>
  <si>
    <t>xlsx</t>
  </si>
  <si>
    <t>Временска серија</t>
  </si>
  <si>
    <t>SOP (Standard operating procedure)</t>
  </si>
  <si>
    <t>нема</t>
  </si>
  <si>
    <t>Статус на ажурирање</t>
  </si>
  <si>
    <t>Оргинално име на документот</t>
  </si>
  <si>
    <t>Подготвено од</t>
  </si>
  <si>
    <t>Подготвено на</t>
  </si>
  <si>
    <t>Име на документот</t>
  </si>
  <si>
    <t>CSI 007 2016 MK</t>
  </si>
  <si>
    <t>Ажурирано од</t>
  </si>
  <si>
    <t>Статус</t>
  </si>
  <si>
    <t>Завршено</t>
  </si>
  <si>
    <t>Последна промена</t>
  </si>
  <si>
    <t>Претходни верзии</t>
  </si>
  <si>
    <t>Извор на податоци</t>
  </si>
  <si>
    <t>Линк до основни документи:</t>
  </si>
  <si>
    <t>Содржина на документот</t>
  </si>
  <si>
    <t>Worksheet</t>
  </si>
  <si>
    <t>Вид</t>
  </si>
  <si>
    <t>Опис</t>
  </si>
  <si>
    <t>Транспорт</t>
  </si>
  <si>
    <t>Transport 2008</t>
  </si>
  <si>
    <t>Љубица Дамчевска</t>
  </si>
  <si>
    <t>В1  - Transport 2008</t>
  </si>
  <si>
    <t>Sheet1</t>
  </si>
  <si>
    <t>МК НИ 036</t>
  </si>
  <si>
    <t>В2 - CSI 036 2010 MK</t>
  </si>
  <si>
    <t>В3 - CSI 036 2012 MK</t>
  </si>
  <si>
    <t>В4 - CSI 036 2014 MK</t>
  </si>
  <si>
    <t>В5 - CSI 036 2016 MK</t>
  </si>
  <si>
    <t>Побарувачка на товарен транспорт</t>
  </si>
  <si>
    <t>Превземени податоци</t>
  </si>
  <si>
    <r>
      <t>1990-</t>
    </r>
    <r>
      <rPr>
        <b/>
        <sz val="11"/>
        <rFont val="Calibri"/>
        <family val="2"/>
        <charset val="204"/>
      </rPr>
      <t>2016</t>
    </r>
  </si>
  <si>
    <t>Патен товарен транспорт</t>
  </si>
  <si>
    <t>Железнички товарен транспорт</t>
  </si>
  <si>
    <t>Вкупна побарувачка на товарен транспорт</t>
  </si>
  <si>
    <t>Претходни податоци за 2016 година</t>
  </si>
  <si>
    <t>Државен завод за статистика</t>
  </si>
  <si>
    <t>http://makstat.stat.gov.mk</t>
  </si>
  <si>
    <t>Податоци за патен товарен транспорт, железнички товарен транспорт, БДП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</si>
</sst>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2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4"/>
      <name val="Calibri"/>
      <family val="2"/>
      <charset val="204"/>
    </font>
    <font>
      <i/>
      <sz val="10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i/>
      <sz val="12"/>
      <name val="Calibri"/>
      <family val="2"/>
      <charset val="204"/>
    </font>
    <font>
      <b/>
      <sz val="9"/>
      <name val="Macedonian Tms"/>
      <family val="1"/>
    </font>
    <font>
      <b/>
      <sz val="11"/>
      <color indexed="8"/>
      <name val="Calibri"/>
      <family val="2"/>
      <charset val="204"/>
    </font>
    <font>
      <b/>
      <sz val="12"/>
      <color indexed="30"/>
      <name val="Calibri"/>
      <family val="2"/>
      <charset val="204"/>
    </font>
    <font>
      <b/>
      <sz val="16"/>
      <color indexed="30"/>
      <name val="Calibri"/>
      <family val="2"/>
      <charset val="204"/>
    </font>
    <font>
      <sz val="8"/>
      <name val="Arial"/>
      <family val="2"/>
    </font>
    <font>
      <b/>
      <sz val="11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6" fillId="0" borderId="0" applyNumberFormat="0" applyFill="0" applyBorder="0" applyAlignment="0" applyProtection="0"/>
    <xf numFmtId="0" fontId="15" fillId="0" borderId="0"/>
    <xf numFmtId="0" fontId="14" fillId="2" borderId="1" applyNumberFormat="0" applyFont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8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5" xfId="4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justify" wrapText="1"/>
    </xf>
    <xf numFmtId="4" fontId="5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5" fillId="0" borderId="0" xfId="2"/>
    <xf numFmtId="0" fontId="17" fillId="3" borderId="6" xfId="5" applyFont="1" applyFill="1" applyBorder="1" applyAlignment="1">
      <alignment vertical="center"/>
    </xf>
    <xf numFmtId="0" fontId="17" fillId="0" borderId="7" xfId="5" applyFont="1" applyBorder="1" applyAlignment="1" applyProtection="1">
      <alignment horizontal="left" vertical="center"/>
      <protection locked="0"/>
    </xf>
    <xf numFmtId="0" fontId="17" fillId="0" borderId="8" xfId="5" applyFont="1" applyBorder="1" applyAlignment="1">
      <alignment vertical="center"/>
    </xf>
    <xf numFmtId="0" fontId="18" fillId="0" borderId="7" xfId="5" applyFont="1" applyBorder="1" applyAlignment="1" applyProtection="1">
      <alignment horizontal="left" vertical="center"/>
      <protection locked="0"/>
    </xf>
    <xf numFmtId="0" fontId="17" fillId="4" borderId="7" xfId="5" applyFont="1" applyFill="1" applyBorder="1" applyAlignment="1" applyProtection="1">
      <alignment horizontal="left" vertical="center"/>
      <protection locked="0"/>
    </xf>
    <xf numFmtId="0" fontId="17" fillId="0" borderId="9" xfId="5" applyFont="1" applyBorder="1" applyAlignment="1" applyProtection="1">
      <alignment horizontal="left" vertical="center"/>
      <protection locked="0"/>
    </xf>
    <xf numFmtId="0" fontId="17" fillId="3" borderId="10" xfId="5" applyFont="1" applyFill="1" applyBorder="1" applyAlignment="1">
      <alignment vertical="center"/>
    </xf>
    <xf numFmtId="14" fontId="17" fillId="0" borderId="11" xfId="5" applyNumberFormat="1" applyFont="1" applyBorder="1" applyAlignment="1" applyProtection="1">
      <alignment horizontal="left" vertical="center"/>
      <protection locked="0"/>
    </xf>
    <xf numFmtId="0" fontId="17" fillId="0" borderId="12" xfId="5" applyFont="1" applyBorder="1" applyAlignment="1">
      <alignment vertical="center"/>
    </xf>
    <xf numFmtId="0" fontId="17" fillId="3" borderId="13" xfId="5" applyFont="1" applyFill="1" applyBorder="1" applyAlignment="1">
      <alignment vertical="center"/>
    </xf>
    <xf numFmtId="0" fontId="17" fillId="0" borderId="14" xfId="5" applyFont="1" applyBorder="1" applyAlignment="1" applyProtection="1">
      <alignment horizontal="left" vertical="center"/>
      <protection locked="0"/>
    </xf>
    <xf numFmtId="0" fontId="17" fillId="0" borderId="15" xfId="5" applyFont="1" applyBorder="1" applyAlignment="1">
      <alignment vertical="center"/>
    </xf>
    <xf numFmtId="0" fontId="18" fillId="0" borderId="9" xfId="5" applyFont="1" applyBorder="1" applyAlignment="1" applyProtection="1">
      <alignment horizontal="left" vertical="center"/>
      <protection locked="0"/>
    </xf>
    <xf numFmtId="0" fontId="17" fillId="3" borderId="16" xfId="5" applyFont="1" applyFill="1" applyBorder="1" applyAlignment="1">
      <alignment vertical="center"/>
    </xf>
    <xf numFmtId="0" fontId="17" fillId="0" borderId="17" xfId="5" applyFont="1" applyBorder="1" applyAlignment="1">
      <alignment vertical="center"/>
    </xf>
    <xf numFmtId="0" fontId="17" fillId="3" borderId="18" xfId="5" applyFont="1" applyFill="1" applyBorder="1" applyAlignment="1">
      <alignment vertical="center"/>
    </xf>
    <xf numFmtId="0" fontId="17" fillId="3" borderId="19" xfId="5" applyFont="1" applyFill="1" applyBorder="1" applyAlignment="1">
      <alignment vertical="center"/>
    </xf>
    <xf numFmtId="0" fontId="17" fillId="3" borderId="20" xfId="5" applyFont="1" applyFill="1" applyBorder="1" applyAlignment="1">
      <alignment vertical="center"/>
    </xf>
    <xf numFmtId="0" fontId="17" fillId="0" borderId="21" xfId="5" applyFont="1" applyBorder="1" applyAlignment="1">
      <alignment vertical="center"/>
    </xf>
    <xf numFmtId="0" fontId="17" fillId="0" borderId="22" xfId="5" applyFont="1" applyBorder="1" applyAlignment="1">
      <alignment vertical="center"/>
    </xf>
    <xf numFmtId="0" fontId="17" fillId="0" borderId="6" xfId="5" applyFont="1" applyBorder="1" applyAlignment="1">
      <alignment vertical="center"/>
    </xf>
    <xf numFmtId="0" fontId="17" fillId="3" borderId="23" xfId="5" applyFont="1" applyFill="1" applyBorder="1" applyAlignment="1">
      <alignment vertical="center"/>
    </xf>
    <xf numFmtId="0" fontId="17" fillId="3" borderId="24" xfId="5" applyFont="1" applyFill="1" applyBorder="1" applyAlignment="1" applyProtection="1">
      <alignment horizontal="left" vertical="center"/>
      <protection locked="0"/>
    </xf>
    <xf numFmtId="0" fontId="17" fillId="3" borderId="25" xfId="5" applyFont="1" applyFill="1" applyBorder="1" applyAlignment="1">
      <alignment vertical="center"/>
    </xf>
    <xf numFmtId="0" fontId="17" fillId="0" borderId="21" xfId="5" applyFont="1" applyBorder="1" applyAlignment="1" applyProtection="1">
      <alignment horizontal="left" vertical="center"/>
      <protection locked="0"/>
    </xf>
    <xf numFmtId="0" fontId="17" fillId="0" borderId="22" xfId="5" applyFont="1" applyBorder="1" applyAlignment="1" applyProtection="1">
      <alignment horizontal="left" vertical="center"/>
      <protection locked="0"/>
    </xf>
    <xf numFmtId="0" fontId="17" fillId="0" borderId="26" xfId="5" applyFont="1" applyBorder="1" applyAlignment="1" applyProtection="1">
      <alignment horizontal="left" vertical="center"/>
      <protection locked="0"/>
    </xf>
    <xf numFmtId="0" fontId="17" fillId="0" borderId="27" xfId="5" applyFont="1" applyBorder="1" applyAlignment="1" applyProtection="1">
      <alignment horizontal="left" vertical="center"/>
      <protection locked="0"/>
    </xf>
    <xf numFmtId="0" fontId="17" fillId="0" borderId="5" xfId="5" applyFont="1" applyBorder="1" applyAlignment="1" applyProtection="1">
      <alignment horizontal="left" vertical="center"/>
      <protection locked="0"/>
    </xf>
    <xf numFmtId="14" fontId="19" fillId="0" borderId="7" xfId="5" applyNumberFormat="1" applyFont="1" applyBorder="1" applyAlignment="1" applyProtection="1">
      <alignment horizontal="left" vertical="center"/>
      <protection locked="0"/>
    </xf>
    <xf numFmtId="0" fontId="17" fillId="0" borderId="28" xfId="5" applyFont="1" applyBorder="1" applyAlignment="1">
      <alignment vertical="center"/>
    </xf>
    <xf numFmtId="0" fontId="17" fillId="0" borderId="0" xfId="5" applyFont="1" applyAlignment="1" applyProtection="1">
      <alignment horizontal="left" vertical="center"/>
      <protection locked="0"/>
    </xf>
    <xf numFmtId="0" fontId="17" fillId="0" borderId="29" xfId="5" applyFont="1" applyBorder="1" applyAlignment="1">
      <alignment vertical="center"/>
    </xf>
    <xf numFmtId="14" fontId="17" fillId="0" borderId="30" xfId="5" applyNumberFormat="1" applyFont="1" applyBorder="1" applyAlignment="1" applyProtection="1">
      <alignment horizontal="left" vertical="center"/>
      <protection locked="0"/>
    </xf>
    <xf numFmtId="0" fontId="20" fillId="0" borderId="0" xfId="0" applyFont="1"/>
    <xf numFmtId="1" fontId="5" fillId="0" borderId="2" xfId="0" applyNumberFormat="1" applyFont="1" applyBorder="1" applyAlignment="1">
      <alignment horizontal="center" vertical="center"/>
    </xf>
    <xf numFmtId="0" fontId="17" fillId="0" borderId="31" xfId="5" applyFont="1" applyBorder="1" applyAlignment="1" applyProtection="1">
      <alignment horizontal="left" vertical="center"/>
      <protection locked="0"/>
    </xf>
    <xf numFmtId="0" fontId="17" fillId="0" borderId="32" xfId="5" applyFont="1" applyBorder="1" applyAlignment="1">
      <alignment vertical="center"/>
    </xf>
    <xf numFmtId="0" fontId="17" fillId="0" borderId="22" xfId="5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5" fillId="0" borderId="2" xfId="4" applyNumberFormat="1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7" fillId="5" borderId="33" xfId="5" applyFont="1" applyFill="1" applyBorder="1" applyAlignment="1">
      <alignment horizontal="left" vertical="center"/>
    </xf>
    <xf numFmtId="0" fontId="17" fillId="5" borderId="34" xfId="5" applyFont="1" applyFill="1" applyBorder="1" applyAlignment="1">
      <alignment vertical="center"/>
    </xf>
    <xf numFmtId="0" fontId="17" fillId="5" borderId="3" xfId="5" applyFont="1" applyFill="1" applyBorder="1" applyAlignment="1">
      <alignment vertical="center"/>
    </xf>
    <xf numFmtId="0" fontId="16" fillId="0" borderId="11" xfId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6">
    <cellStyle name="Hyperlink" xfId="1" builtinId="8"/>
    <cellStyle name="Normal" xfId="0" builtinId="0"/>
    <cellStyle name="Normal 2" xfId="2" xr:uid="{00000000-0005-0000-0000-000002000000}"/>
    <cellStyle name="Note 2" xfId="3" xr:uid="{00000000-0005-0000-0000-000003000000}"/>
    <cellStyle name="Percent" xfId="4" builtinId="5"/>
    <cellStyle name="Standard 2 2" xfId="5" xr:uid="{00000000-0005-0000-0000-000005000000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</dxf>
  </dxfs>
  <tableStyles count="2" defaultTableStyle="TableStyleMedium2" defaultPivotStyle="PivotStyleLight16">
    <tableStyle name="Invisible" pivot="0" table="0" count="0" xr9:uid="{CFCB8A5D-EB8B-4967-A874-DA9B73D0F44F}"/>
    <tableStyle name="Styl tabulky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90089269587989E-2"/>
          <c:y val="4.4243331354998749E-2"/>
          <c:w val="0.88553602102811813"/>
          <c:h val="0.770443934483132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Патен товарен транспорт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Sheet1!$D$3:$AC$3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Sheet1!$D$4:$AC$4</c:f>
              <c:numCache>
                <c:formatCode>General</c:formatCode>
                <c:ptCount val="26"/>
                <c:pt idx="0">
                  <c:v>2189</c:v>
                </c:pt>
                <c:pt idx="1">
                  <c:v>1174</c:v>
                </c:pt>
                <c:pt idx="2">
                  <c:v>776</c:v>
                </c:pt>
                <c:pt idx="3">
                  <c:v>3131</c:v>
                </c:pt>
                <c:pt idx="4">
                  <c:v>3679</c:v>
                </c:pt>
                <c:pt idx="5">
                  <c:v>5450</c:v>
                </c:pt>
                <c:pt idx="6">
                  <c:v>5341</c:v>
                </c:pt>
                <c:pt idx="7">
                  <c:v>5576</c:v>
                </c:pt>
                <c:pt idx="8">
                  <c:v>8299</c:v>
                </c:pt>
                <c:pt idx="9">
                  <c:v>5938</c:v>
                </c:pt>
                <c:pt idx="10">
                  <c:v>3978</c:v>
                </c:pt>
                <c:pt idx="11">
                  <c:v>4035</c:v>
                </c:pt>
                <c:pt idx="12">
                  <c:v>4235</c:v>
                </c:pt>
                <c:pt idx="13">
                  <c:v>5381</c:v>
                </c:pt>
                <c:pt idx="14">
                  <c:v>5802</c:v>
                </c:pt>
                <c:pt idx="15">
                  <c:v>5145</c:v>
                </c:pt>
                <c:pt idx="16">
                  <c:v>7399</c:v>
                </c:pt>
                <c:pt idx="17">
                  <c:v>6759</c:v>
                </c:pt>
                <c:pt idx="18">
                  <c:v>6946</c:v>
                </c:pt>
                <c:pt idx="19">
                  <c:v>7425</c:v>
                </c:pt>
                <c:pt idx="20">
                  <c:v>10637</c:v>
                </c:pt>
                <c:pt idx="21">
                  <c:v>10266</c:v>
                </c:pt>
                <c:pt idx="22">
                  <c:v>10644</c:v>
                </c:pt>
                <c:pt idx="23">
                  <c:v>11444</c:v>
                </c:pt>
                <c:pt idx="24">
                  <c:v>14627</c:v>
                </c:pt>
                <c:pt idx="25">
                  <c:v>12009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A-4591-9EE7-3873EEDB01F2}"/>
            </c:ext>
          </c:extLst>
        </c:ser>
        <c:ser>
          <c:idx val="7"/>
          <c:order val="1"/>
          <c:tx>
            <c:strRef>
              <c:f>Sheet1!$B$5</c:f>
              <c:strCache>
                <c:ptCount val="1"/>
                <c:pt idx="0">
                  <c:v>Железнички товарен транспорт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Sheet1!$D$3:$AC$3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Sheet1!$D$5:$AC$5</c:f>
              <c:numCache>
                <c:formatCode>General</c:formatCode>
                <c:ptCount val="26"/>
                <c:pt idx="0">
                  <c:v>769</c:v>
                </c:pt>
                <c:pt idx="1">
                  <c:v>169</c:v>
                </c:pt>
                <c:pt idx="2">
                  <c:v>527</c:v>
                </c:pt>
                <c:pt idx="3">
                  <c:v>462</c:v>
                </c:pt>
                <c:pt idx="4">
                  <c:v>334</c:v>
                </c:pt>
                <c:pt idx="5">
                  <c:v>373</c:v>
                </c:pt>
                <c:pt idx="6">
                  <c:v>426</c:v>
                </c:pt>
                <c:pt idx="7">
                  <c:v>530</c:v>
                </c:pt>
                <c:pt idx="8">
                  <c:v>614</c:v>
                </c:pt>
                <c:pt idx="9">
                  <c:v>779</c:v>
                </c:pt>
                <c:pt idx="10">
                  <c:v>743</c:v>
                </c:pt>
                <c:pt idx="11">
                  <c:v>497</c:v>
                </c:pt>
                <c:pt idx="12">
                  <c:v>525</c:v>
                </c:pt>
                <c:pt idx="13">
                  <c:v>479</c:v>
                </c:pt>
                <c:pt idx="14">
                  <c:v>423</c:v>
                </c:pt>
                <c:pt idx="15">
                  <c:v>421</c:v>
                </c:pt>
                <c:pt idx="16">
                  <c:v>411</c:v>
                </c:pt>
                <c:pt idx="17">
                  <c:v>278</c:v>
                </c:pt>
                <c:pt idx="18">
                  <c:v>222</c:v>
                </c:pt>
                <c:pt idx="19">
                  <c:v>277</c:v>
                </c:pt>
                <c:pt idx="20">
                  <c:v>305</c:v>
                </c:pt>
                <c:pt idx="21">
                  <c:v>349</c:v>
                </c:pt>
                <c:pt idx="22">
                  <c:v>341</c:v>
                </c:pt>
                <c:pt idx="23">
                  <c:v>375</c:v>
                </c:pt>
                <c:pt idx="24">
                  <c:v>286</c:v>
                </c:pt>
                <c:pt idx="25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FA-4591-9EE7-3873EEDB0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3516160"/>
        <c:axId val="1"/>
      </c:barChart>
      <c:catAx>
        <c:axId val="27351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милиони tkm</a:t>
                </a:r>
              </a:p>
            </c:rich>
          </c:tx>
          <c:layout>
            <c:manualLayout>
              <c:xMode val="edge"/>
              <c:yMode val="edge"/>
              <c:x val="7.8086905803441235E-3"/>
              <c:y val="0.314522398183373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27351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378159916914564E-2"/>
          <c:y val="0.04"/>
          <c:w val="0.91053519364289326"/>
          <c:h val="0.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Sheet1!$B$8</c:f>
              <c:strCache>
                <c:ptCount val="1"/>
                <c:pt idx="0">
                  <c:v>Патен товарен транспорт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Sheet1!$D$3:$AC$3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Sheet1!$D$8:$AC$8</c:f>
              <c:numCache>
                <c:formatCode>0.0%</c:formatCode>
                <c:ptCount val="26"/>
                <c:pt idx="0">
                  <c:v>0.74002704530087893</c:v>
                </c:pt>
                <c:pt idx="1">
                  <c:v>0.87416232315711095</c:v>
                </c:pt>
                <c:pt idx="2">
                  <c:v>0.5955487336914812</c:v>
                </c:pt>
                <c:pt idx="3">
                  <c:v>0.87141664347342052</c:v>
                </c:pt>
                <c:pt idx="4">
                  <c:v>0.91677049588836279</c:v>
                </c:pt>
                <c:pt idx="5">
                  <c:v>0.93594367164691739</c:v>
                </c:pt>
                <c:pt idx="6">
                  <c:v>0.92613143748916249</c:v>
                </c:pt>
                <c:pt idx="7">
                  <c:v>0.91320013101867015</c:v>
                </c:pt>
                <c:pt idx="8">
                  <c:v>0.93111185908223948</c:v>
                </c:pt>
                <c:pt idx="9">
                  <c:v>0.88402560666964414</c:v>
                </c:pt>
                <c:pt idx="10">
                  <c:v>0.84261808938784155</c:v>
                </c:pt>
                <c:pt idx="11">
                  <c:v>0.89033539276257723</c:v>
                </c:pt>
                <c:pt idx="12">
                  <c:v>0.88970588235294112</c:v>
                </c:pt>
                <c:pt idx="13">
                  <c:v>0.918259385665529</c:v>
                </c:pt>
                <c:pt idx="14">
                  <c:v>0.93204819277108431</c:v>
                </c:pt>
                <c:pt idx="15">
                  <c:v>0.92436219906575634</c:v>
                </c:pt>
                <c:pt idx="16">
                  <c:v>0.94737516005121636</c:v>
                </c:pt>
                <c:pt idx="17">
                  <c:v>0.96049452891857323</c:v>
                </c:pt>
                <c:pt idx="18">
                  <c:v>0.9690290178571429</c:v>
                </c:pt>
                <c:pt idx="19">
                  <c:v>0.96403531550246691</c:v>
                </c:pt>
                <c:pt idx="20">
                  <c:v>0.97212575397550727</c:v>
                </c:pt>
                <c:pt idx="21">
                  <c:v>0.96712199717381064</c:v>
                </c:pt>
                <c:pt idx="22">
                  <c:v>0.96895766954938556</c:v>
                </c:pt>
                <c:pt idx="23">
                  <c:v>0.96818950930626058</c:v>
                </c:pt>
                <c:pt idx="24">
                  <c:v>0.98082210152216187</c:v>
                </c:pt>
                <c:pt idx="25">
                  <c:v>0.98798848210612922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6F-40B7-97EE-70D441B94AC9}"/>
            </c:ext>
          </c:extLst>
        </c:ser>
        <c:ser>
          <c:idx val="1"/>
          <c:order val="1"/>
          <c:tx>
            <c:strRef>
              <c:f>Sheet1!$B$9</c:f>
              <c:strCache>
                <c:ptCount val="1"/>
                <c:pt idx="0">
                  <c:v>Железнички товарен транспорт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Sheet1!$D$3:$AC$3</c:f>
              <c:numCache>
                <c:formatCode>General</c:formatCode>
                <c:ptCount val="2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</c:numCache>
            </c:numRef>
          </c:cat>
          <c:val>
            <c:numRef>
              <c:f>Sheet1!$D$9:$AC$9</c:f>
              <c:numCache>
                <c:formatCode>0.0%</c:formatCode>
                <c:ptCount val="26"/>
                <c:pt idx="0">
                  <c:v>0.25997295469912102</c:v>
                </c:pt>
                <c:pt idx="1">
                  <c:v>0.12583767684288905</c:v>
                </c:pt>
                <c:pt idx="2">
                  <c:v>0.4044512663085188</c:v>
                </c:pt>
                <c:pt idx="3">
                  <c:v>0.12858335652657946</c:v>
                </c:pt>
                <c:pt idx="4">
                  <c:v>8.3229504111637181E-2</c:v>
                </c:pt>
                <c:pt idx="5">
                  <c:v>6.4056328353082601E-2</c:v>
                </c:pt>
                <c:pt idx="6">
                  <c:v>7.3868562510837524E-2</c:v>
                </c:pt>
                <c:pt idx="7">
                  <c:v>8.6799868981329839E-2</c:v>
                </c:pt>
                <c:pt idx="8">
                  <c:v>6.8888140917760576E-2</c:v>
                </c:pt>
                <c:pt idx="9">
                  <c:v>0.11597439333035581</c:v>
                </c:pt>
                <c:pt idx="10">
                  <c:v>0.15738191061215845</c:v>
                </c:pt>
                <c:pt idx="11">
                  <c:v>0.10966460723742277</c:v>
                </c:pt>
                <c:pt idx="12">
                  <c:v>0.11029411764705882</c:v>
                </c:pt>
                <c:pt idx="13">
                  <c:v>8.1740614334470996E-2</c:v>
                </c:pt>
                <c:pt idx="14">
                  <c:v>6.7951807228915667E-2</c:v>
                </c:pt>
                <c:pt idx="15">
                  <c:v>7.5637800934243618E-2</c:v>
                </c:pt>
                <c:pt idx="16">
                  <c:v>5.2624839948783614E-2</c:v>
                </c:pt>
                <c:pt idx="17">
                  <c:v>3.9505471081426748E-2</c:v>
                </c:pt>
                <c:pt idx="18">
                  <c:v>3.0970982142857144E-2</c:v>
                </c:pt>
                <c:pt idx="19">
                  <c:v>3.5964684497533109E-2</c:v>
                </c:pt>
                <c:pt idx="20">
                  <c:v>2.7874246024492781E-2</c:v>
                </c:pt>
                <c:pt idx="21">
                  <c:v>3.2878002826189356E-2</c:v>
                </c:pt>
                <c:pt idx="22">
                  <c:v>3.1042330450614473E-2</c:v>
                </c:pt>
                <c:pt idx="23">
                  <c:v>3.1725888324873094E-2</c:v>
                </c:pt>
                <c:pt idx="24">
                  <c:v>1.9177898477838129E-2</c:v>
                </c:pt>
                <c:pt idx="25">
                  <c:v>1.2011517893870834E-2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6F-40B7-97EE-70D441B9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8643120"/>
        <c:axId val="1"/>
      </c:barChart>
      <c:catAx>
        <c:axId val="201864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mk-MK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mk-MK"/>
          </a:p>
        </c:txPr>
        <c:crossAx val="2018643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1102848818289368E-2"/>
          <c:y val="0.90285731329038421"/>
          <c:w val="0.92846500792267705"/>
          <c:h val="6.2857313290384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mk-MK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370256155550966E-2"/>
          <c:y val="4.1044776119402986E-2"/>
          <c:w val="0.93564415478961127"/>
          <c:h val="0.79030497120695731"/>
        </c:manualLayout>
      </c:layout>
      <c:lineChart>
        <c:grouping val="standard"/>
        <c:varyColors val="0"/>
        <c:ser>
          <c:idx val="0"/>
          <c:order val="0"/>
          <c:tx>
            <c:strRef>
              <c:f>Sheet1!$B$12</c:f>
              <c:strCache>
                <c:ptCount val="1"/>
                <c:pt idx="0">
                  <c:v>БДП (индекс 2000=100)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Sheet1!$F$3:$AC$3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Sheet1!$F$12:$AC$12</c:f>
              <c:numCache>
                <c:formatCode>#,##0.00</c:formatCode>
                <c:ptCount val="24"/>
                <c:pt idx="0" formatCode="General">
                  <c:v>1</c:v>
                </c:pt>
                <c:pt idx="1">
                  <c:v>1.0117216117216117</c:v>
                </c:pt>
                <c:pt idx="2">
                  <c:v>1.0356532356532357</c:v>
                </c:pt>
                <c:pt idx="3">
                  <c:v>1.071062271062271</c:v>
                </c:pt>
                <c:pt idx="4">
                  <c:v>1.117948717948718</c:v>
                </c:pt>
                <c:pt idx="5">
                  <c:v>1.2288156288156289</c:v>
                </c:pt>
                <c:pt idx="6">
                  <c:v>1.3362637362637362</c:v>
                </c:pt>
                <c:pt idx="7">
                  <c:v>1.4884004884004884</c:v>
                </c:pt>
                <c:pt idx="8">
                  <c:v>1.6537240537240536</c:v>
                </c:pt>
                <c:pt idx="9">
                  <c:v>1.6525030525030524</c:v>
                </c:pt>
                <c:pt idx="10">
                  <c:v>1.7360195360195361</c:v>
                </c:pt>
                <c:pt idx="11">
                  <c:v>1.8422466422466421</c:v>
                </c:pt>
                <c:pt idx="12">
                  <c:v>1.8522588522588523</c:v>
                </c:pt>
                <c:pt idx="13">
                  <c:v>1.9902319902319903</c:v>
                </c:pt>
                <c:pt idx="14">
                  <c:v>2.090842490842491</c:v>
                </c:pt>
                <c:pt idx="15">
                  <c:v>2.2155015823995079</c:v>
                </c:pt>
                <c:pt idx="16">
                  <c:v>2.3743297670661905</c:v>
                </c:pt>
                <c:pt idx="17">
                  <c:v>2.4512820512820515</c:v>
                </c:pt>
                <c:pt idx="18">
                  <c:v>2.6124542124542125</c:v>
                </c:pt>
                <c:pt idx="19">
                  <c:v>2.7372405372405373</c:v>
                </c:pt>
                <c:pt idx="20">
                  <c:v>2.6291600629608793</c:v>
                </c:pt>
                <c:pt idx="21">
                  <c:v>2.8903540903540903</c:v>
                </c:pt>
                <c:pt idx="22">
                  <c:v>3.233943833943834</c:v>
                </c:pt>
                <c:pt idx="23">
                  <c:v>3.561172161172161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6-4B92-B4FA-756DE6DBB72C}"/>
            </c:ext>
          </c:extLst>
        </c:ser>
        <c:ser>
          <c:idx val="1"/>
          <c:order val="1"/>
          <c:tx>
            <c:strRef>
              <c:f>Sheet1!$B$13</c:f>
              <c:strCache>
                <c:ptCount val="1"/>
                <c:pt idx="0">
                  <c:v>Вкупна побарувачка на товарен транспорт (индекс 2000=100)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Sheet1!$F$3:$AC$3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Sheet1!$F$13:$AC$13</c:f>
              <c:numCache>
                <c:formatCode>#,##0.00</c:formatCode>
                <c:ptCount val="24"/>
                <c:pt idx="0" formatCode="General">
                  <c:v>1</c:v>
                </c:pt>
                <c:pt idx="1">
                  <c:v>2.7574827321565616</c:v>
                </c:pt>
                <c:pt idx="2">
                  <c:v>3.0798158096699924</c:v>
                </c:pt>
                <c:pt idx="3">
                  <c:v>4.4689178818112048</c:v>
                </c:pt>
                <c:pt idx="4">
                  <c:v>4.4259401381427477</c:v>
                </c:pt>
                <c:pt idx="5">
                  <c:v>4.6861089792785879</c:v>
                </c:pt>
                <c:pt idx="6">
                  <c:v>6.8403683806600153</c:v>
                </c:pt>
                <c:pt idx="7">
                  <c:v>5.1550268610897927</c:v>
                </c:pt>
                <c:pt idx="8">
                  <c:v>3.6231772831926325</c:v>
                </c:pt>
                <c:pt idx="9">
                  <c:v>3.4781273983115888</c:v>
                </c:pt>
                <c:pt idx="10">
                  <c:v>3.6531082118188793</c:v>
                </c:pt>
                <c:pt idx="11">
                  <c:v>4.4973138910207213</c:v>
                </c:pt>
                <c:pt idx="12">
                  <c:v>4.7774366845740595</c:v>
                </c:pt>
                <c:pt idx="13">
                  <c:v>4.2716807367613203</c:v>
                </c:pt>
                <c:pt idx="14">
                  <c:v>5.9938603223330773</c:v>
                </c:pt>
                <c:pt idx="15">
                  <c:v>5.4006139677666924</c:v>
                </c:pt>
                <c:pt idx="16">
                  <c:v>5.501151189562548</c:v>
                </c:pt>
                <c:pt idx="17">
                  <c:v>5.9109746738296236</c:v>
                </c:pt>
                <c:pt idx="18">
                  <c:v>8.3975441289332302</c:v>
                </c:pt>
                <c:pt idx="19">
                  <c:v>8.146584804297774</c:v>
                </c:pt>
                <c:pt idx="20">
                  <c:v>8.4305448963929397</c:v>
                </c:pt>
                <c:pt idx="21">
                  <c:v>9.0713737528779745</c:v>
                </c:pt>
                <c:pt idx="22">
                  <c:v>11.445126630851881</c:v>
                </c:pt>
                <c:pt idx="23">
                  <c:v>9.3284727551803535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6-4B92-B4FA-756DE6DBB72C}"/>
            </c:ext>
          </c:extLst>
        </c:ser>
        <c:ser>
          <c:idx val="2"/>
          <c:order val="2"/>
          <c:tx>
            <c:strRef>
              <c:f>Sheet1!$B$14</c:f>
              <c:strCache>
                <c:ptCount val="1"/>
                <c:pt idx="0">
                  <c:v>tkm/БДП </c:v>
                </c:pt>
              </c:strCache>
            </c:strRef>
          </c:tx>
          <c:spPr>
            <a:ln w="34925" cap="rnd">
              <a:solidFill>
                <a:srgbClr val="FFC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Sheet1!$F$3:$AC$3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Sheet1!$F$14:$AC$14</c:f>
              <c:numCache>
                <c:formatCode>0.00</c:formatCode>
                <c:ptCount val="24"/>
                <c:pt idx="0">
                  <c:v>1</c:v>
                </c:pt>
                <c:pt idx="1">
                  <c:v>2.7255350683517063</c:v>
                </c:pt>
                <c:pt idx="2">
                  <c:v>2.9737905542557459</c:v>
                </c:pt>
                <c:pt idx="3">
                  <c:v>4.1724164901999279</c:v>
                </c:pt>
                <c:pt idx="4">
                  <c:v>3.9589831510909899</c:v>
                </c:pt>
                <c:pt idx="5">
                  <c:v>3.8135167468493276</c:v>
                </c:pt>
                <c:pt idx="6">
                  <c:v>5.1190256796057687</c:v>
                </c:pt>
                <c:pt idx="7">
                  <c:v>3.4634675957609025</c:v>
                </c:pt>
                <c:pt idx="8">
                  <c:v>2.1909201084869805</c:v>
                </c:pt>
                <c:pt idx="9">
                  <c:v>2.1047630702062889</c:v>
                </c:pt>
                <c:pt idx="10">
                  <c:v>2.1043013261215799</c:v>
                </c:pt>
                <c:pt idx="11">
                  <c:v>2.4412116097202885</c:v>
                </c:pt>
                <c:pt idx="12">
                  <c:v>2.5792489417707016</c:v>
                </c:pt>
                <c:pt idx="13">
                  <c:v>2.1463230204954118</c:v>
                </c:pt>
                <c:pt idx="14">
                  <c:v>2.8667201611719166</c:v>
                </c:pt>
                <c:pt idx="15">
                  <c:v>2.4376484362144013</c:v>
                </c:pt>
                <c:pt idx="16">
                  <c:v>2.3169280299088251</c:v>
                </c:pt>
                <c:pt idx="17">
                  <c:v>2.4113808815832143</c:v>
                </c:pt>
                <c:pt idx="18">
                  <c:v>3.214427295567543</c:v>
                </c:pt>
                <c:pt idx="19">
                  <c:v>2.9762034769916483</c:v>
                </c:pt>
                <c:pt idx="20">
                  <c:v>3.2065544487613731</c:v>
                </c:pt>
                <c:pt idx="21">
                  <c:v>3.1384991143997385</c:v>
                </c:pt>
                <c:pt idx="22">
                  <c:v>3.5390616592417468</c:v>
                </c:pt>
                <c:pt idx="23">
                  <c:v>2.6194950238266168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66-4B92-B4FA-756DE6DBB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887328"/>
        <c:axId val="1"/>
      </c:lineChart>
      <c:catAx>
        <c:axId val="33988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mk-MK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mk-MK"/>
          </a:p>
        </c:txPr>
        <c:crossAx val="339887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0237814717604744E-2"/>
          <c:y val="0.91569767441860461"/>
          <c:w val="0.83209565470982794"/>
          <c:h val="5.813953488372092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7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mk-MK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85725</xdr:colOff>
      <xdr:row>1</xdr:row>
      <xdr:rowOff>28575</xdr:rowOff>
    </xdr:from>
    <xdr:to>
      <xdr:col>44</xdr:col>
      <xdr:colOff>361950</xdr:colOff>
      <xdr:row>11</xdr:row>
      <xdr:rowOff>104775</xdr:rowOff>
    </xdr:to>
    <xdr:graphicFrame macro="">
      <xdr:nvGraphicFramePr>
        <xdr:cNvPr id="1136" name="Chart 1">
          <a:extLst>
            <a:ext uri="{FF2B5EF4-FFF2-40B4-BE49-F238E27FC236}">
              <a16:creationId xmlns:a16="http://schemas.microsoft.com/office/drawing/2014/main" id="{F199B2F2-5FD5-7C83-CB03-B2D87AD5A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66675</xdr:colOff>
      <xdr:row>12</xdr:row>
      <xdr:rowOff>161926</xdr:rowOff>
    </xdr:from>
    <xdr:to>
      <xdr:col>46</xdr:col>
      <xdr:colOff>137583</xdr:colOff>
      <xdr:row>23</xdr:row>
      <xdr:rowOff>137584</xdr:rowOff>
    </xdr:to>
    <xdr:graphicFrame macro="">
      <xdr:nvGraphicFramePr>
        <xdr:cNvPr id="1137" name="Chart 3">
          <a:extLst>
            <a:ext uri="{FF2B5EF4-FFF2-40B4-BE49-F238E27FC236}">
              <a16:creationId xmlns:a16="http://schemas.microsoft.com/office/drawing/2014/main" id="{19F60BFE-5ED1-0C30-3274-ED924A47E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76200</xdr:colOff>
      <xdr:row>26</xdr:row>
      <xdr:rowOff>152400</xdr:rowOff>
    </xdr:from>
    <xdr:to>
      <xdr:col>43</xdr:col>
      <xdr:colOff>423333</xdr:colOff>
      <xdr:row>42</xdr:row>
      <xdr:rowOff>52916</xdr:rowOff>
    </xdr:to>
    <xdr:graphicFrame macro="">
      <xdr:nvGraphicFramePr>
        <xdr:cNvPr id="1138" name="Chart 5">
          <a:extLst>
            <a:ext uri="{FF2B5EF4-FFF2-40B4-BE49-F238E27FC236}">
              <a16:creationId xmlns:a16="http://schemas.microsoft.com/office/drawing/2014/main" id="{2D00B892-0233-97DC-C20B-81F7527DD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4:A9" headerRowCount="0" totalsRowShown="0" headerRowDxfId="3" dataDxfId="2">
  <sortState xmlns:xlrd2="http://schemas.microsoft.com/office/spreadsheetml/2017/richdata2" ref="A4:A32">
    <sortCondition ref="A3:A31"/>
  </sortState>
  <tableColumns count="1">
    <tableColumn id="1" xr3:uid="{00000000-0010-0000-0000-000001000000}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akstat.stat.gov.mk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1"/>
  <sheetViews>
    <sheetView workbookViewId="0">
      <selection activeCell="C21" sqref="C21"/>
    </sheetView>
  </sheetViews>
  <sheetFormatPr defaultColWidth="11.42578125" defaultRowHeight="15"/>
  <cols>
    <col min="1" max="1" width="11.42578125" style="23" customWidth="1"/>
    <col min="2" max="2" width="37.42578125" style="23" customWidth="1"/>
    <col min="3" max="3" width="41.7109375" style="23" customWidth="1"/>
    <col min="4" max="4" width="44.140625" style="23" customWidth="1"/>
    <col min="5" max="5" width="11.42578125" style="23" customWidth="1"/>
    <col min="6" max="6" width="34.42578125" style="23" customWidth="1"/>
    <col min="7" max="16384" width="11.42578125" style="23"/>
  </cols>
  <sheetData>
    <row r="1" spans="2:4" ht="15.75" thickBot="1"/>
    <row r="2" spans="2:4" ht="15.75" thickBot="1">
      <c r="B2" s="70" t="s">
        <v>15</v>
      </c>
      <c r="C2" s="71"/>
      <c r="D2" s="72"/>
    </row>
    <row r="3" spans="2:4">
      <c r="B3" s="24" t="s">
        <v>16</v>
      </c>
      <c r="C3" s="25" t="s">
        <v>52</v>
      </c>
      <c r="D3" s="26"/>
    </row>
    <row r="4" spans="2:4">
      <c r="B4" s="24" t="s">
        <v>17</v>
      </c>
      <c r="C4" s="25" t="s">
        <v>47</v>
      </c>
      <c r="D4" s="26"/>
    </row>
    <row r="5" spans="2:4">
      <c r="B5" s="24" t="s">
        <v>18</v>
      </c>
      <c r="C5" s="25" t="s">
        <v>42</v>
      </c>
      <c r="D5" s="26"/>
    </row>
    <row r="6" spans="2:4">
      <c r="B6" s="24" t="s">
        <v>19</v>
      </c>
      <c r="C6" s="53">
        <v>43387</v>
      </c>
      <c r="D6" s="26"/>
    </row>
    <row r="7" spans="2:4">
      <c r="B7" s="24" t="s">
        <v>20</v>
      </c>
      <c r="C7" s="25" t="s">
        <v>21</v>
      </c>
      <c r="D7" s="26"/>
    </row>
    <row r="8" spans="2:4">
      <c r="B8" s="24" t="s">
        <v>22</v>
      </c>
      <c r="C8" s="27" t="s">
        <v>54</v>
      </c>
      <c r="D8" s="26"/>
    </row>
    <row r="9" spans="2:4" ht="15.75" thickBot="1">
      <c r="B9" s="24" t="s">
        <v>23</v>
      </c>
      <c r="C9" s="28" t="s">
        <v>24</v>
      </c>
      <c r="D9" s="26"/>
    </row>
    <row r="10" spans="2:4" ht="15.75" thickBot="1">
      <c r="B10" s="70" t="s">
        <v>25</v>
      </c>
      <c r="C10" s="71"/>
      <c r="D10" s="72"/>
    </row>
    <row r="11" spans="2:4">
      <c r="B11" s="24" t="s">
        <v>26</v>
      </c>
      <c r="C11" s="29" t="s">
        <v>43</v>
      </c>
      <c r="D11" s="26"/>
    </row>
    <row r="12" spans="2:4">
      <c r="B12" s="24" t="s">
        <v>27</v>
      </c>
      <c r="C12" s="29" t="s">
        <v>44</v>
      </c>
      <c r="D12" s="26"/>
    </row>
    <row r="13" spans="2:4">
      <c r="B13" s="30" t="s">
        <v>28</v>
      </c>
      <c r="C13" s="31">
        <v>39785</v>
      </c>
      <c r="D13" s="32"/>
    </row>
    <row r="14" spans="2:4">
      <c r="B14" s="33" t="s">
        <v>29</v>
      </c>
      <c r="C14" s="34" t="s">
        <v>30</v>
      </c>
      <c r="D14" s="35"/>
    </row>
    <row r="15" spans="2:4">
      <c r="B15" s="24" t="s">
        <v>31</v>
      </c>
      <c r="C15" s="29" t="s">
        <v>44</v>
      </c>
      <c r="D15" s="26"/>
    </row>
    <row r="16" spans="2:4">
      <c r="B16" s="24" t="s">
        <v>32</v>
      </c>
      <c r="C16" s="36" t="s">
        <v>33</v>
      </c>
      <c r="D16" s="26"/>
    </row>
    <row r="17" spans="2:4">
      <c r="B17" s="37" t="s">
        <v>34</v>
      </c>
      <c r="C17" s="57">
        <v>43157</v>
      </c>
      <c r="D17" s="38"/>
    </row>
    <row r="18" spans="2:4">
      <c r="B18" s="39" t="s">
        <v>35</v>
      </c>
      <c r="C18" s="40" t="s">
        <v>19</v>
      </c>
      <c r="D18" s="41"/>
    </row>
    <row r="19" spans="2:4">
      <c r="B19" s="42" t="s">
        <v>45</v>
      </c>
      <c r="C19" s="29">
        <v>2008</v>
      </c>
      <c r="D19" s="43"/>
    </row>
    <row r="20" spans="2:4">
      <c r="B20" s="44" t="s">
        <v>48</v>
      </c>
      <c r="C20" s="29">
        <v>2010</v>
      </c>
      <c r="D20" s="26"/>
    </row>
    <row r="21" spans="2:4">
      <c r="B21" s="44" t="s">
        <v>49</v>
      </c>
      <c r="C21" s="29">
        <v>2012</v>
      </c>
      <c r="D21" s="26"/>
    </row>
    <row r="22" spans="2:4">
      <c r="B22" s="44" t="s">
        <v>50</v>
      </c>
      <c r="C22" s="29">
        <v>2014</v>
      </c>
      <c r="D22" s="26"/>
    </row>
    <row r="23" spans="2:4" ht="15.75" thickBot="1">
      <c r="B23" s="54" t="s">
        <v>51</v>
      </c>
      <c r="C23" s="55">
        <v>2016</v>
      </c>
      <c r="D23" s="56"/>
    </row>
    <row r="24" spans="2:4" ht="15.75" thickBot="1">
      <c r="B24" s="70" t="s">
        <v>36</v>
      </c>
      <c r="C24" s="71"/>
      <c r="D24" s="72"/>
    </row>
    <row r="25" spans="2:4">
      <c r="B25" s="24" t="s">
        <v>36</v>
      </c>
      <c r="C25" s="60" t="s">
        <v>59</v>
      </c>
      <c r="D25" s="61"/>
    </row>
    <row r="26" spans="2:4" ht="15.75" thickBot="1">
      <c r="B26" s="24" t="s">
        <v>37</v>
      </c>
      <c r="C26" s="73" t="s">
        <v>60</v>
      </c>
      <c r="D26" s="74"/>
    </row>
    <row r="27" spans="2:4" ht="15.75" thickBot="1">
      <c r="B27" s="70" t="s">
        <v>38</v>
      </c>
      <c r="C27" s="71"/>
      <c r="D27" s="72"/>
    </row>
    <row r="28" spans="2:4">
      <c r="B28" s="45" t="s">
        <v>39</v>
      </c>
      <c r="C28" s="46" t="s">
        <v>40</v>
      </c>
      <c r="D28" s="47" t="s">
        <v>41</v>
      </c>
    </row>
    <row r="29" spans="2:4" ht="30">
      <c r="B29" s="48" t="s">
        <v>46</v>
      </c>
      <c r="C29" s="29" t="s">
        <v>53</v>
      </c>
      <c r="D29" s="62" t="s">
        <v>61</v>
      </c>
    </row>
    <row r="30" spans="2:4">
      <c r="B30" s="48"/>
      <c r="C30" s="29"/>
      <c r="D30" s="49"/>
    </row>
    <row r="31" spans="2:4" ht="15.75" thickBot="1">
      <c r="B31" s="50"/>
      <c r="C31" s="51"/>
      <c r="D31" s="52"/>
    </row>
  </sheetData>
  <mergeCells count="5">
    <mergeCell ref="B2:D2"/>
    <mergeCell ref="B10:D10"/>
    <mergeCell ref="B24:D24"/>
    <mergeCell ref="B27:D27"/>
    <mergeCell ref="C26:D26"/>
  </mergeCells>
  <dataValidations count="1">
    <dataValidation type="list" allowBlank="1" showInputMessage="1" showErrorMessage="1" sqref="D16" xr:uid="{00000000-0002-0000-0000-000000000000}">
      <formula1>#N/A</formula1>
    </dataValidation>
  </dataValidations>
  <hyperlinks>
    <hyperlink ref="C26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6"/>
  <sheetViews>
    <sheetView tabSelected="1" topLeftCell="Q1" zoomScale="90" zoomScaleNormal="90" workbookViewId="0">
      <selection activeCell="U23" sqref="U23"/>
    </sheetView>
  </sheetViews>
  <sheetFormatPr defaultColWidth="8.85546875" defaultRowHeight="15"/>
  <cols>
    <col min="1" max="1" width="8.85546875" customWidth="1"/>
    <col min="2" max="2" width="25.42578125" customWidth="1"/>
    <col min="3" max="3" width="10" bestFit="1" customWidth="1"/>
    <col min="4" max="4" width="7.85546875" customWidth="1"/>
    <col min="5" max="5" width="8" customWidth="1"/>
    <col min="6" max="6" width="7.28515625" bestFit="1" customWidth="1"/>
    <col min="7" max="19" width="7.42578125" bestFit="1" customWidth="1"/>
    <col min="20" max="22" width="9.28515625" bestFit="1" customWidth="1"/>
    <col min="23" max="29" width="9.28515625" customWidth="1"/>
    <col min="30" max="30" width="14.42578125" bestFit="1" customWidth="1"/>
  </cols>
  <sheetData>
    <row r="1" spans="1:30" ht="18.75">
      <c r="A1" s="1"/>
      <c r="B1" s="75" t="s">
        <v>9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30" ht="15.75" thickBot="1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30" ht="16.5" thickBot="1">
      <c r="A3" s="3"/>
      <c r="B3" s="4"/>
      <c r="C3" s="5" t="s">
        <v>0</v>
      </c>
      <c r="D3" s="5">
        <v>1990</v>
      </c>
      <c r="E3" s="5">
        <v>1995</v>
      </c>
      <c r="F3" s="5">
        <v>2000</v>
      </c>
      <c r="G3" s="5">
        <v>2001</v>
      </c>
      <c r="H3" s="5">
        <v>2002</v>
      </c>
      <c r="I3" s="5">
        <v>2003</v>
      </c>
      <c r="J3" s="5">
        <v>2004</v>
      </c>
      <c r="K3" s="5">
        <v>2005</v>
      </c>
      <c r="L3" s="5">
        <v>2006</v>
      </c>
      <c r="M3" s="5">
        <v>2007</v>
      </c>
      <c r="N3" s="5">
        <v>2008</v>
      </c>
      <c r="O3" s="5">
        <v>2009</v>
      </c>
      <c r="P3" s="5">
        <v>2010</v>
      </c>
      <c r="Q3" s="5">
        <v>2011</v>
      </c>
      <c r="R3" s="5">
        <v>2012</v>
      </c>
      <c r="S3" s="5">
        <v>2013</v>
      </c>
      <c r="T3" s="5">
        <v>2014</v>
      </c>
      <c r="U3" s="5">
        <v>2015</v>
      </c>
      <c r="V3" s="5">
        <v>2016</v>
      </c>
      <c r="W3" s="4">
        <v>2017</v>
      </c>
      <c r="X3" s="67">
        <v>2018</v>
      </c>
      <c r="Y3" s="4">
        <v>2019</v>
      </c>
      <c r="Z3" s="4">
        <v>2020</v>
      </c>
      <c r="AA3" s="4">
        <v>2021</v>
      </c>
      <c r="AB3" s="4">
        <v>2022</v>
      </c>
      <c r="AC3" s="4">
        <v>2023</v>
      </c>
    </row>
    <row r="4" spans="1:30" ht="32.25" thickBot="1">
      <c r="A4" s="6">
        <v>1</v>
      </c>
      <c r="B4" s="7" t="s">
        <v>55</v>
      </c>
      <c r="C4" s="8" t="s">
        <v>12</v>
      </c>
      <c r="D4" s="8">
        <v>2189</v>
      </c>
      <c r="E4" s="8">
        <v>1174</v>
      </c>
      <c r="F4" s="8">
        <v>776</v>
      </c>
      <c r="G4" s="8">
        <v>3131</v>
      </c>
      <c r="H4" s="8">
        <v>3679</v>
      </c>
      <c r="I4" s="8">
        <v>5450</v>
      </c>
      <c r="J4" s="8">
        <v>5341</v>
      </c>
      <c r="K4" s="8">
        <v>5576</v>
      </c>
      <c r="L4" s="8">
        <v>8299</v>
      </c>
      <c r="M4" s="8">
        <v>5938</v>
      </c>
      <c r="N4" s="8">
        <v>3978</v>
      </c>
      <c r="O4" s="8">
        <v>4035</v>
      </c>
      <c r="P4" s="8">
        <v>4235</v>
      </c>
      <c r="Q4" s="8">
        <v>5381</v>
      </c>
      <c r="R4" s="8">
        <v>5802</v>
      </c>
      <c r="S4" s="8">
        <v>5145</v>
      </c>
      <c r="T4" s="8">
        <v>7399</v>
      </c>
      <c r="U4" s="8">
        <v>6759</v>
      </c>
      <c r="V4" s="8">
        <v>6946</v>
      </c>
      <c r="W4" s="4">
        <v>7425</v>
      </c>
      <c r="X4" s="67">
        <v>10637</v>
      </c>
      <c r="Y4" s="4">
        <v>10266</v>
      </c>
      <c r="Z4" s="4">
        <v>10644</v>
      </c>
      <c r="AA4" s="4">
        <v>11444</v>
      </c>
      <c r="AB4" s="4">
        <v>14627</v>
      </c>
      <c r="AC4" s="4">
        <v>12009</v>
      </c>
      <c r="AD4">
        <f>AC4/D4</f>
        <v>5.4860666971219736</v>
      </c>
    </row>
    <row r="5" spans="1:30" ht="32.25" thickBot="1">
      <c r="A5" s="6">
        <v>2</v>
      </c>
      <c r="B5" s="7" t="s">
        <v>56</v>
      </c>
      <c r="C5" s="8" t="s">
        <v>12</v>
      </c>
      <c r="D5" s="8">
        <v>769</v>
      </c>
      <c r="E5" s="8">
        <v>169</v>
      </c>
      <c r="F5" s="8">
        <v>527</v>
      </c>
      <c r="G5" s="8">
        <v>462</v>
      </c>
      <c r="H5" s="8">
        <v>334</v>
      </c>
      <c r="I5" s="8">
        <v>373</v>
      </c>
      <c r="J5" s="8">
        <v>426</v>
      </c>
      <c r="K5" s="8">
        <v>530</v>
      </c>
      <c r="L5" s="8">
        <v>614</v>
      </c>
      <c r="M5" s="8">
        <v>779</v>
      </c>
      <c r="N5" s="8">
        <v>743</v>
      </c>
      <c r="O5" s="8">
        <v>497</v>
      </c>
      <c r="P5" s="8">
        <v>525</v>
      </c>
      <c r="Q5" s="8">
        <v>479</v>
      </c>
      <c r="R5" s="8">
        <v>423</v>
      </c>
      <c r="S5" s="8">
        <v>421</v>
      </c>
      <c r="T5" s="8">
        <v>411</v>
      </c>
      <c r="U5" s="8">
        <v>278</v>
      </c>
      <c r="V5" s="8">
        <v>222</v>
      </c>
      <c r="W5" s="4">
        <v>277</v>
      </c>
      <c r="X5" s="67">
        <v>305</v>
      </c>
      <c r="Y5" s="4">
        <v>349</v>
      </c>
      <c r="Z5" s="4">
        <v>341</v>
      </c>
      <c r="AA5" s="4">
        <v>375</v>
      </c>
      <c r="AB5" s="4">
        <v>286</v>
      </c>
      <c r="AC5" s="4">
        <v>146</v>
      </c>
      <c r="AD5">
        <f>(X5-D5)*100/D5</f>
        <v>-60.338101430429127</v>
      </c>
    </row>
    <row r="6" spans="1:30" ht="32.25" thickBot="1">
      <c r="A6" s="6">
        <v>3</v>
      </c>
      <c r="B6" s="10" t="s">
        <v>57</v>
      </c>
      <c r="C6" s="8" t="s">
        <v>12</v>
      </c>
      <c r="D6" s="11">
        <f>SUM(D4,D5,)</f>
        <v>2958</v>
      </c>
      <c r="E6" s="11">
        <f>SUM(E4,E5,)</f>
        <v>1343</v>
      </c>
      <c r="F6" s="11">
        <f t="shared" ref="F6:S6" si="0">SUM(F4,F5,)</f>
        <v>1303</v>
      </c>
      <c r="G6" s="11">
        <f t="shared" si="0"/>
        <v>3593</v>
      </c>
      <c r="H6" s="11">
        <f t="shared" si="0"/>
        <v>4013</v>
      </c>
      <c r="I6" s="11">
        <f t="shared" si="0"/>
        <v>5823</v>
      </c>
      <c r="J6" s="11">
        <f t="shared" si="0"/>
        <v>5767</v>
      </c>
      <c r="K6" s="11">
        <f t="shared" si="0"/>
        <v>6106</v>
      </c>
      <c r="L6" s="11">
        <f t="shared" si="0"/>
        <v>8913</v>
      </c>
      <c r="M6" s="11">
        <f t="shared" si="0"/>
        <v>6717</v>
      </c>
      <c r="N6" s="11">
        <f t="shared" si="0"/>
        <v>4721</v>
      </c>
      <c r="O6" s="11">
        <f t="shared" si="0"/>
        <v>4532</v>
      </c>
      <c r="P6" s="11">
        <f t="shared" si="0"/>
        <v>4760</v>
      </c>
      <c r="Q6" s="11">
        <f t="shared" si="0"/>
        <v>5860</v>
      </c>
      <c r="R6" s="11">
        <f t="shared" si="0"/>
        <v>6225</v>
      </c>
      <c r="S6" s="11">
        <f t="shared" si="0"/>
        <v>5566</v>
      </c>
      <c r="T6" s="11">
        <f>SUM(T4,T5,)</f>
        <v>7810</v>
      </c>
      <c r="U6" s="11">
        <f>SUM(U4,U5,)</f>
        <v>7037</v>
      </c>
      <c r="V6" s="11">
        <f>SUM(V4,V5,)</f>
        <v>7168</v>
      </c>
      <c r="W6" s="11">
        <f>SUM(W4,W5,)</f>
        <v>7702</v>
      </c>
      <c r="X6" s="68">
        <f>SUM(X4,X5,)</f>
        <v>10942</v>
      </c>
      <c r="Y6" s="69">
        <v>10615</v>
      </c>
      <c r="Z6" s="69">
        <v>10985</v>
      </c>
      <c r="AA6" s="69">
        <v>11820</v>
      </c>
      <c r="AB6" s="69">
        <v>14913</v>
      </c>
      <c r="AC6" s="69">
        <v>12155</v>
      </c>
      <c r="AD6" s="66">
        <f>AC6/D6</f>
        <v>4.1091954022988508</v>
      </c>
    </row>
    <row r="7" spans="1:30" ht="16.5" thickBot="1">
      <c r="A7" s="12"/>
      <c r="B7" s="76" t="s">
        <v>2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8"/>
      <c r="W7" s="64"/>
      <c r="X7" s="64"/>
      <c r="Y7" s="64"/>
      <c r="Z7" s="64"/>
      <c r="AA7" s="64"/>
      <c r="AB7" s="64"/>
      <c r="AC7" s="64"/>
      <c r="AD7">
        <f>(AC5-D5)*100/D5</f>
        <v>-81.014304291287388</v>
      </c>
    </row>
    <row r="8" spans="1:30" ht="32.25" thickBot="1">
      <c r="A8" s="6">
        <v>4</v>
      </c>
      <c r="B8" s="7" t="s">
        <v>55</v>
      </c>
      <c r="C8" s="8" t="s">
        <v>1</v>
      </c>
      <c r="D8" s="9">
        <f>IF(D$6=0,"n/a",(D4/D$6))</f>
        <v>0.74002704530087893</v>
      </c>
      <c r="E8" s="9">
        <f t="shared" ref="E8:S8" si="1">IF(E6=0,"n/a",(E4/E$6))</f>
        <v>0.87416232315711095</v>
      </c>
      <c r="F8" s="9">
        <f t="shared" si="1"/>
        <v>0.5955487336914812</v>
      </c>
      <c r="G8" s="9">
        <f t="shared" si="1"/>
        <v>0.87141664347342052</v>
      </c>
      <c r="H8" s="9">
        <f t="shared" si="1"/>
        <v>0.91677049588836279</v>
      </c>
      <c r="I8" s="9">
        <f t="shared" si="1"/>
        <v>0.93594367164691739</v>
      </c>
      <c r="J8" s="9">
        <f t="shared" si="1"/>
        <v>0.92613143748916249</v>
      </c>
      <c r="K8" s="9">
        <f t="shared" si="1"/>
        <v>0.91320013101867015</v>
      </c>
      <c r="L8" s="9">
        <f t="shared" si="1"/>
        <v>0.93111185908223948</v>
      </c>
      <c r="M8" s="9">
        <f t="shared" si="1"/>
        <v>0.88402560666964414</v>
      </c>
      <c r="N8" s="9">
        <f t="shared" si="1"/>
        <v>0.84261808938784155</v>
      </c>
      <c r="O8" s="9">
        <f t="shared" si="1"/>
        <v>0.89033539276257723</v>
      </c>
      <c r="P8" s="9">
        <f t="shared" si="1"/>
        <v>0.88970588235294112</v>
      </c>
      <c r="Q8" s="9">
        <f t="shared" si="1"/>
        <v>0.918259385665529</v>
      </c>
      <c r="R8" s="9">
        <f t="shared" si="1"/>
        <v>0.93204819277108431</v>
      </c>
      <c r="S8" s="9">
        <f t="shared" si="1"/>
        <v>0.92436219906575634</v>
      </c>
      <c r="T8" s="9">
        <f t="shared" ref="T8:Y8" si="2">IF(T6=0,"n/a",(T4/T$6))</f>
        <v>0.94737516005121636</v>
      </c>
      <c r="U8" s="9">
        <f t="shared" si="2"/>
        <v>0.96049452891857323</v>
      </c>
      <c r="V8" s="9">
        <f t="shared" si="2"/>
        <v>0.9690290178571429</v>
      </c>
      <c r="W8" s="65">
        <f t="shared" si="2"/>
        <v>0.96403531550246691</v>
      </c>
      <c r="X8" s="65">
        <f t="shared" si="2"/>
        <v>0.97212575397550727</v>
      </c>
      <c r="Y8" s="65">
        <f t="shared" si="2"/>
        <v>0.96712199717381064</v>
      </c>
      <c r="Z8" s="65">
        <f>IF(Z6=0,"n/a",(Z4/Z$6))</f>
        <v>0.96895766954938556</v>
      </c>
      <c r="AA8" s="65">
        <f t="shared" ref="AA8:AC8" si="3">IF(AA6=0,"n/a",(AA4/AA$6))</f>
        <v>0.96818950930626058</v>
      </c>
      <c r="AB8" s="65">
        <f t="shared" si="3"/>
        <v>0.98082210152216187</v>
      </c>
      <c r="AC8" s="65">
        <f t="shared" si="3"/>
        <v>0.98798848210612922</v>
      </c>
    </row>
    <row r="9" spans="1:30" ht="32.25" thickBot="1">
      <c r="A9" s="6">
        <v>5</v>
      </c>
      <c r="B9" s="7" t="s">
        <v>56</v>
      </c>
      <c r="C9" s="8" t="s">
        <v>1</v>
      </c>
      <c r="D9" s="9">
        <f>IF(D$6=0,"n/a",(D5/D$6))</f>
        <v>0.25997295469912102</v>
      </c>
      <c r="E9" s="9">
        <f t="shared" ref="E9:S9" si="4">IF(E$6=0,"n/a",(E5/E$6))</f>
        <v>0.12583767684288905</v>
      </c>
      <c r="F9" s="9">
        <f t="shared" si="4"/>
        <v>0.4044512663085188</v>
      </c>
      <c r="G9" s="9">
        <f t="shared" si="4"/>
        <v>0.12858335652657946</v>
      </c>
      <c r="H9" s="9">
        <f t="shared" si="4"/>
        <v>8.3229504111637181E-2</v>
      </c>
      <c r="I9" s="9">
        <f t="shared" si="4"/>
        <v>6.4056328353082601E-2</v>
      </c>
      <c r="J9" s="9">
        <f t="shared" si="4"/>
        <v>7.3868562510837524E-2</v>
      </c>
      <c r="K9" s="9">
        <f t="shared" si="4"/>
        <v>8.6799868981329839E-2</v>
      </c>
      <c r="L9" s="9">
        <f t="shared" si="4"/>
        <v>6.8888140917760576E-2</v>
      </c>
      <c r="M9" s="9">
        <f t="shared" si="4"/>
        <v>0.11597439333035581</v>
      </c>
      <c r="N9" s="9">
        <f t="shared" si="4"/>
        <v>0.15738191061215845</v>
      </c>
      <c r="O9" s="9">
        <f t="shared" si="4"/>
        <v>0.10966460723742277</v>
      </c>
      <c r="P9" s="9">
        <f t="shared" si="4"/>
        <v>0.11029411764705882</v>
      </c>
      <c r="Q9" s="9">
        <f t="shared" si="4"/>
        <v>8.1740614334470996E-2</v>
      </c>
      <c r="R9" s="9">
        <f t="shared" si="4"/>
        <v>6.7951807228915667E-2</v>
      </c>
      <c r="S9" s="9">
        <f t="shared" si="4"/>
        <v>7.5637800934243618E-2</v>
      </c>
      <c r="T9" s="9">
        <f t="shared" ref="T9:AC9" si="5">IF(T$6=0,"n/a",(T5/T$6))</f>
        <v>5.2624839948783614E-2</v>
      </c>
      <c r="U9" s="9">
        <f t="shared" si="5"/>
        <v>3.9505471081426748E-2</v>
      </c>
      <c r="V9" s="9">
        <f t="shared" si="5"/>
        <v>3.0970982142857144E-2</v>
      </c>
      <c r="W9" s="65">
        <f t="shared" si="5"/>
        <v>3.5964684497533109E-2</v>
      </c>
      <c r="X9" s="65">
        <f t="shared" si="5"/>
        <v>2.7874246024492781E-2</v>
      </c>
      <c r="Y9" s="65">
        <f t="shared" si="5"/>
        <v>3.2878002826189356E-2</v>
      </c>
      <c r="Z9" s="65">
        <f t="shared" si="5"/>
        <v>3.1042330450614473E-2</v>
      </c>
      <c r="AA9" s="65">
        <f t="shared" si="5"/>
        <v>3.1725888324873094E-2</v>
      </c>
      <c r="AB9" s="65">
        <f t="shared" si="5"/>
        <v>1.9177898477838129E-2</v>
      </c>
      <c r="AC9" s="65">
        <f t="shared" si="5"/>
        <v>1.2011517893870834E-2</v>
      </c>
    </row>
    <row r="10" spans="1:30" ht="16.5" customHeight="1" thickBot="1">
      <c r="A10" s="13"/>
      <c r="B10" s="79" t="s">
        <v>10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1"/>
      <c r="W10" s="63"/>
      <c r="X10" s="63"/>
      <c r="Y10" s="63"/>
      <c r="Z10" s="63"/>
      <c r="AA10" s="63"/>
      <c r="AB10" s="63"/>
      <c r="AC10" s="63"/>
    </row>
    <row r="11" spans="1:30" ht="32.25" thickBot="1">
      <c r="A11" s="6">
        <v>6</v>
      </c>
      <c r="B11" s="14" t="s">
        <v>7</v>
      </c>
      <c r="C11" s="4" t="s">
        <v>4</v>
      </c>
      <c r="D11" s="6"/>
      <c r="E11" s="6"/>
      <c r="F11" s="59">
        <v>4095</v>
      </c>
      <c r="G11" s="59">
        <v>4143</v>
      </c>
      <c r="H11" s="59">
        <v>4241</v>
      </c>
      <c r="I11" s="59">
        <v>4386</v>
      </c>
      <c r="J11" s="59">
        <v>4578</v>
      </c>
      <c r="K11" s="59">
        <v>5032</v>
      </c>
      <c r="L11" s="59">
        <v>5472</v>
      </c>
      <c r="M11" s="59">
        <v>6095</v>
      </c>
      <c r="N11" s="59">
        <v>6772</v>
      </c>
      <c r="O11" s="59">
        <v>6767</v>
      </c>
      <c r="P11" s="59">
        <v>7109</v>
      </c>
      <c r="Q11" s="59">
        <v>7544</v>
      </c>
      <c r="R11" s="59">
        <v>7585</v>
      </c>
      <c r="S11" s="59">
        <v>8150</v>
      </c>
      <c r="T11" s="59">
        <v>8562</v>
      </c>
      <c r="U11" s="59">
        <v>9072.4789799259852</v>
      </c>
      <c r="V11" s="59">
        <v>9722.88039613605</v>
      </c>
      <c r="W11" s="59">
        <v>10038</v>
      </c>
      <c r="X11" s="59">
        <v>10698</v>
      </c>
      <c r="Y11" s="59">
        <v>11209</v>
      </c>
      <c r="Z11" s="59">
        <v>10766.410457824801</v>
      </c>
      <c r="AA11" s="59">
        <v>11836</v>
      </c>
      <c r="AB11" s="59">
        <v>13243</v>
      </c>
      <c r="AC11" s="59">
        <v>14583</v>
      </c>
    </row>
    <row r="12" spans="1:30" ht="16.5" thickBot="1">
      <c r="A12" s="6">
        <v>7</v>
      </c>
      <c r="B12" s="14" t="s">
        <v>8</v>
      </c>
      <c r="C12" s="4"/>
      <c r="D12" s="6"/>
      <c r="E12" s="6"/>
      <c r="F12" s="6">
        <v>1</v>
      </c>
      <c r="G12" s="21">
        <f>G11/$F$11</f>
        <v>1.0117216117216117</v>
      </c>
      <c r="H12" s="21">
        <f>H11/$F$11</f>
        <v>1.0356532356532357</v>
      </c>
      <c r="I12" s="21">
        <f t="shared" ref="I12:S12" si="6">I11/$F$11</f>
        <v>1.071062271062271</v>
      </c>
      <c r="J12" s="21">
        <f t="shared" si="6"/>
        <v>1.117948717948718</v>
      </c>
      <c r="K12" s="21">
        <f t="shared" si="6"/>
        <v>1.2288156288156289</v>
      </c>
      <c r="L12" s="21">
        <f t="shared" si="6"/>
        <v>1.3362637362637362</v>
      </c>
      <c r="M12" s="21">
        <f t="shared" si="6"/>
        <v>1.4884004884004884</v>
      </c>
      <c r="N12" s="21">
        <f t="shared" si="6"/>
        <v>1.6537240537240536</v>
      </c>
      <c r="O12" s="21">
        <f t="shared" si="6"/>
        <v>1.6525030525030524</v>
      </c>
      <c r="P12" s="21">
        <f t="shared" si="6"/>
        <v>1.7360195360195361</v>
      </c>
      <c r="Q12" s="21">
        <f t="shared" si="6"/>
        <v>1.8422466422466421</v>
      </c>
      <c r="R12" s="21">
        <f t="shared" si="6"/>
        <v>1.8522588522588523</v>
      </c>
      <c r="S12" s="21">
        <f t="shared" si="6"/>
        <v>1.9902319902319903</v>
      </c>
      <c r="T12" s="21">
        <f t="shared" ref="T12:AC12" si="7">T11/$F$11</f>
        <v>2.090842490842491</v>
      </c>
      <c r="U12" s="21">
        <f t="shared" si="7"/>
        <v>2.2155015823995079</v>
      </c>
      <c r="V12" s="21">
        <f t="shared" si="7"/>
        <v>2.3743297670661905</v>
      </c>
      <c r="W12" s="21">
        <f t="shared" si="7"/>
        <v>2.4512820512820515</v>
      </c>
      <c r="X12" s="21">
        <f t="shared" si="7"/>
        <v>2.6124542124542125</v>
      </c>
      <c r="Y12" s="21">
        <f t="shared" si="7"/>
        <v>2.7372405372405373</v>
      </c>
      <c r="Z12" s="21">
        <f t="shared" si="7"/>
        <v>2.6291600629608793</v>
      </c>
      <c r="AA12" s="21">
        <f t="shared" si="7"/>
        <v>2.8903540903540903</v>
      </c>
      <c r="AB12" s="21">
        <f t="shared" si="7"/>
        <v>3.233943833943834</v>
      </c>
      <c r="AC12" s="21">
        <f t="shared" si="7"/>
        <v>3.561172161172161</v>
      </c>
    </row>
    <row r="13" spans="1:30" ht="48" thickBot="1">
      <c r="A13" s="6">
        <v>8</v>
      </c>
      <c r="B13" s="7" t="s">
        <v>11</v>
      </c>
      <c r="C13" s="4"/>
      <c r="D13" s="6"/>
      <c r="E13" s="6"/>
      <c r="F13" s="6">
        <v>1</v>
      </c>
      <c r="G13" s="21">
        <f t="shared" ref="G13:S13" si="8">G6/$F$6</f>
        <v>2.7574827321565616</v>
      </c>
      <c r="H13" s="21">
        <f t="shared" si="8"/>
        <v>3.0798158096699924</v>
      </c>
      <c r="I13" s="21">
        <f t="shared" si="8"/>
        <v>4.4689178818112048</v>
      </c>
      <c r="J13" s="21">
        <f t="shared" si="8"/>
        <v>4.4259401381427477</v>
      </c>
      <c r="K13" s="21">
        <f t="shared" si="8"/>
        <v>4.6861089792785879</v>
      </c>
      <c r="L13" s="21">
        <f t="shared" si="8"/>
        <v>6.8403683806600153</v>
      </c>
      <c r="M13" s="21">
        <f>M6/$F$6</f>
        <v>5.1550268610897927</v>
      </c>
      <c r="N13" s="21">
        <f>N6/$F$6</f>
        <v>3.6231772831926325</v>
      </c>
      <c r="O13" s="21">
        <f t="shared" si="8"/>
        <v>3.4781273983115888</v>
      </c>
      <c r="P13" s="21">
        <f t="shared" si="8"/>
        <v>3.6531082118188793</v>
      </c>
      <c r="Q13" s="21">
        <f t="shared" si="8"/>
        <v>4.4973138910207213</v>
      </c>
      <c r="R13" s="21">
        <f t="shared" si="8"/>
        <v>4.7774366845740595</v>
      </c>
      <c r="S13" s="21">
        <f t="shared" si="8"/>
        <v>4.2716807367613203</v>
      </c>
      <c r="T13" s="21">
        <f t="shared" ref="T13:AC13" si="9">T6/$F$6</f>
        <v>5.9938603223330773</v>
      </c>
      <c r="U13" s="21">
        <f t="shared" si="9"/>
        <v>5.4006139677666924</v>
      </c>
      <c r="V13" s="21">
        <f t="shared" si="9"/>
        <v>5.501151189562548</v>
      </c>
      <c r="W13" s="21">
        <f t="shared" si="9"/>
        <v>5.9109746738296236</v>
      </c>
      <c r="X13" s="21">
        <f t="shared" si="9"/>
        <v>8.3975441289332302</v>
      </c>
      <c r="Y13" s="21">
        <f t="shared" si="9"/>
        <v>8.146584804297774</v>
      </c>
      <c r="Z13" s="21">
        <f t="shared" si="9"/>
        <v>8.4305448963929397</v>
      </c>
      <c r="AA13" s="21">
        <f t="shared" si="9"/>
        <v>9.0713737528779745</v>
      </c>
      <c r="AB13" s="21">
        <f t="shared" si="9"/>
        <v>11.445126630851881</v>
      </c>
      <c r="AC13" s="21">
        <f t="shared" si="9"/>
        <v>9.3284727551803535</v>
      </c>
    </row>
    <row r="14" spans="1:30" ht="16.5" thickBot="1">
      <c r="A14" s="6">
        <v>9</v>
      </c>
      <c r="B14" s="7" t="s">
        <v>13</v>
      </c>
      <c r="C14" s="6"/>
      <c r="D14" s="6"/>
      <c r="E14" s="6"/>
      <c r="F14" s="15">
        <f>F13/F12</f>
        <v>1</v>
      </c>
      <c r="G14" s="15">
        <f>G13/G12</f>
        <v>2.7255350683517063</v>
      </c>
      <c r="H14" s="15">
        <f t="shared" ref="H14:S14" si="10">H13/H12</f>
        <v>2.9737905542557459</v>
      </c>
      <c r="I14" s="15">
        <f t="shared" si="10"/>
        <v>4.1724164901999279</v>
      </c>
      <c r="J14" s="15">
        <f t="shared" si="10"/>
        <v>3.9589831510909899</v>
      </c>
      <c r="K14" s="15">
        <f t="shared" si="10"/>
        <v>3.8135167468493276</v>
      </c>
      <c r="L14" s="15">
        <f t="shared" si="10"/>
        <v>5.1190256796057687</v>
      </c>
      <c r="M14" s="15">
        <f t="shared" si="10"/>
        <v>3.4634675957609025</v>
      </c>
      <c r="N14" s="15">
        <f t="shared" si="10"/>
        <v>2.1909201084869805</v>
      </c>
      <c r="O14" s="15">
        <f t="shared" si="10"/>
        <v>2.1047630702062889</v>
      </c>
      <c r="P14" s="15">
        <f t="shared" si="10"/>
        <v>2.1043013261215799</v>
      </c>
      <c r="Q14" s="15">
        <f t="shared" si="10"/>
        <v>2.4412116097202885</v>
      </c>
      <c r="R14" s="15">
        <f t="shared" si="10"/>
        <v>2.5792489417707016</v>
      </c>
      <c r="S14" s="15">
        <f t="shared" si="10"/>
        <v>2.1463230204954118</v>
      </c>
      <c r="T14" s="15">
        <f t="shared" ref="T14:AC14" si="11">T13/T12</f>
        <v>2.8667201611719166</v>
      </c>
      <c r="U14" s="15">
        <f t="shared" si="11"/>
        <v>2.4376484362144013</v>
      </c>
      <c r="V14" s="15">
        <f t="shared" si="11"/>
        <v>2.3169280299088251</v>
      </c>
      <c r="W14" s="15">
        <f t="shared" si="11"/>
        <v>2.4113808815832143</v>
      </c>
      <c r="X14" s="15">
        <f t="shared" si="11"/>
        <v>3.214427295567543</v>
      </c>
      <c r="Y14" s="15">
        <f t="shared" si="11"/>
        <v>2.9762034769916483</v>
      </c>
      <c r="Z14" s="15">
        <f t="shared" si="11"/>
        <v>3.2065544487613731</v>
      </c>
      <c r="AA14" s="15">
        <f t="shared" si="11"/>
        <v>3.1384991143997385</v>
      </c>
      <c r="AB14" s="15">
        <f t="shared" si="11"/>
        <v>3.5390616592417468</v>
      </c>
      <c r="AC14" s="15">
        <f t="shared" si="11"/>
        <v>2.6194950238266168</v>
      </c>
    </row>
    <row r="15" spans="1:30" ht="15.75">
      <c r="A15" s="13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</row>
    <row r="16" spans="1:30" ht="15.75">
      <c r="A16" s="13"/>
      <c r="B16" s="1" t="s">
        <v>5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19" ht="15.75">
      <c r="A17" s="13"/>
      <c r="B17" s="18" t="s">
        <v>3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</row>
    <row r="18" spans="1:19" ht="15.75">
      <c r="A18" s="13"/>
      <c r="B18" s="18" t="s">
        <v>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</row>
    <row r="19" spans="1:19" ht="15.75">
      <c r="A19" s="1"/>
      <c r="B19" s="18" t="s">
        <v>58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>
      <c r="A20" s="1"/>
      <c r="B20" s="1"/>
      <c r="C20" s="19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45.75">
      <c r="A21" s="1"/>
      <c r="B21" s="22" t="s">
        <v>14</v>
      </c>
      <c r="C21" s="19"/>
      <c r="D21" s="19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>
      <c r="A22" s="1"/>
      <c r="C22" s="1"/>
    </row>
    <row r="23" spans="1:19">
      <c r="A23" s="1"/>
      <c r="B23" s="58"/>
      <c r="C23" s="1"/>
    </row>
    <row r="24" spans="1:19">
      <c r="A24" s="1"/>
      <c r="B24" s="58"/>
      <c r="C24" s="2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</sheetData>
  <mergeCells count="3">
    <mergeCell ref="B1:S1"/>
    <mergeCell ref="B7:V7"/>
    <mergeCell ref="B10:V10"/>
  </mergeCells>
  <phoneticPr fontId="0" type="noConversion"/>
  <pageMargins left="0.7" right="0.7" top="0.75" bottom="0.75" header="0.3" footer="0.3"/>
  <pageSetup paperSize="9" scale="45" orientation="landscape" verticalDpi="598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Nikolovska</dc:creator>
  <cp:lastModifiedBy>Martina Toceva</cp:lastModifiedBy>
  <cp:lastPrinted>2016-02-19T09:53:12Z</cp:lastPrinted>
  <dcterms:created xsi:type="dcterms:W3CDTF">2015-02-03T10:12:52Z</dcterms:created>
  <dcterms:modified xsi:type="dcterms:W3CDTF">2025-01-02T09:37:21Z</dcterms:modified>
</cp:coreProperties>
</file>