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47\CSI 047 4\"/>
    </mc:Choice>
  </mc:AlternateContent>
  <xr:revisionPtr revIDLastSave="0" documentId="13_ncr:1_{BAF60839-CA8B-483F-AC0F-16F8623273E4}" xr6:coauthVersionLast="47" xr6:coauthVersionMax="47" xr10:uidLastSave="{00000000-0000-0000-0000-000000000000}"/>
  <bookViews>
    <workbookView xWindow="1170" yWindow="1170" windowWidth="20295" windowHeight="20415" activeTab="3" xr2:uid="{00000000-000D-0000-FFFF-FFFF00000000}"/>
  </bookViews>
  <sheets>
    <sheet name="INFO" sheetId="5" r:id="rId1"/>
    <sheet name="ноќевање" sheetId="2" r:id="rId2"/>
    <sheet name="регионална дистрибуција" sheetId="3" r:id="rId3"/>
    <sheet name="по видови места" sheetId="4" r:id="rId4"/>
  </sheets>
  <definedNames>
    <definedName name="_xlchart.v5.0" hidden="1">'регионална дистрибуција'!$AI$4</definedName>
    <definedName name="_xlchart.v5.1" hidden="1">'регионална дистрибуција'!$AI$5:$AI$12</definedName>
    <definedName name="_xlchart.v5.2" hidden="1">'регионална дистрибуција'!$AJ$4</definedName>
    <definedName name="_xlchart.v5.3" hidden="1">'регионална дистрибуција'!$AJ$5:$AJ$12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AA8" i="3" l="1"/>
  <c r="W6" i="4"/>
  <c r="W7" i="4"/>
  <c r="W8" i="4"/>
  <c r="W9" i="4"/>
  <c r="W10" i="4"/>
  <c r="W5" i="4"/>
  <c r="S5" i="4"/>
  <c r="T5" i="4"/>
  <c r="U5" i="4"/>
  <c r="V5" i="4"/>
  <c r="R5" i="4"/>
  <c r="AJ6" i="3" l="1"/>
  <c r="AJ7" i="3"/>
  <c r="AJ8" i="3"/>
  <c r="AJ9" i="3"/>
  <c r="AJ10" i="3"/>
  <c r="AJ11" i="3"/>
  <c r="AJ12" i="3"/>
  <c r="AJ5" i="3"/>
  <c r="Z7" i="3"/>
  <c r="Z8" i="3"/>
  <c r="Z9" i="3"/>
  <c r="Z10" i="3"/>
  <c r="Z11" i="3"/>
  <c r="Z12" i="3"/>
  <c r="Z13" i="3"/>
  <c r="Z6" i="3"/>
  <c r="Y5" i="3"/>
  <c r="Y19" i="3"/>
  <c r="Y20" i="3"/>
  <c r="Y21" i="3"/>
  <c r="Y22" i="3"/>
  <c r="Y23" i="3"/>
  <c r="Y24" i="3"/>
  <c r="Y25" i="3"/>
  <c r="Y26" i="3"/>
  <c r="AB9" i="2"/>
  <c r="Z6" i="2"/>
  <c r="AA6" i="2"/>
  <c r="AB6" i="2"/>
  <c r="Z5" i="3" l="1"/>
  <c r="AB14" i="2"/>
  <c r="AB15" i="2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C26" i="3"/>
  <c r="C25" i="3"/>
  <c r="C24" i="3"/>
  <c r="C23" i="3"/>
  <c r="C22" i="3"/>
  <c r="C21" i="3"/>
  <c r="C20" i="3"/>
  <c r="C19" i="3"/>
  <c r="D6" i="2"/>
  <c r="C6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C15" i="2"/>
  <c r="D15" i="2"/>
  <c r="AC5" i="2"/>
  <c r="AC7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D9" i="2" l="1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C9" i="2"/>
  <c r="AC4" i="2"/>
  <c r="AC14" i="2" s="1"/>
  <c r="V5" i="3" l="1"/>
  <c r="Y8" i="2" s="1"/>
  <c r="Y15" i="2" s="1"/>
  <c r="W5" i="3"/>
  <c r="Z8" i="2" s="1"/>
  <c r="Z15" i="2" s="1"/>
  <c r="X5" i="3"/>
  <c r="AA8" i="2" s="1"/>
  <c r="AA15" i="2" s="1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X6" i="4" s="1"/>
  <c r="U5" i="3"/>
  <c r="X8" i="2" s="1"/>
  <c r="X15" i="2" s="1"/>
  <c r="T5" i="3"/>
  <c r="W8" i="2" s="1"/>
  <c r="W15" i="2" s="1"/>
  <c r="S5" i="3"/>
  <c r="V8" i="2" s="1"/>
  <c r="V15" i="2" s="1"/>
  <c r="R5" i="3"/>
  <c r="U8" i="2" s="1"/>
  <c r="U15" i="2" s="1"/>
  <c r="Q5" i="3"/>
  <c r="T8" i="2" s="1"/>
  <c r="T15" i="2" s="1"/>
  <c r="P5" i="3"/>
  <c r="S8" i="2" s="1"/>
  <c r="S15" i="2" s="1"/>
  <c r="O5" i="3"/>
  <c r="R8" i="2" s="1"/>
  <c r="R15" i="2" s="1"/>
  <c r="N5" i="3"/>
  <c r="Q8" i="2" s="1"/>
  <c r="Q15" i="2" s="1"/>
  <c r="M5" i="3"/>
  <c r="P8" i="2" s="1"/>
  <c r="P15" i="2" s="1"/>
  <c r="L5" i="3"/>
  <c r="O8" i="2" s="1"/>
  <c r="O15" i="2" s="1"/>
  <c r="K5" i="3"/>
  <c r="N8" i="2" s="1"/>
  <c r="N15" i="2" s="1"/>
  <c r="J5" i="3"/>
  <c r="M8" i="2" s="1"/>
  <c r="M15" i="2" s="1"/>
  <c r="I5" i="3"/>
  <c r="L8" i="2" s="1"/>
  <c r="L15" i="2" s="1"/>
  <c r="H5" i="3"/>
  <c r="K8" i="2" s="1"/>
  <c r="K15" i="2" s="1"/>
  <c r="G5" i="3"/>
  <c r="J8" i="2" s="1"/>
  <c r="J15" i="2" s="1"/>
  <c r="F5" i="3"/>
  <c r="I8" i="2" s="1"/>
  <c r="I15" i="2" s="1"/>
  <c r="E5" i="3"/>
  <c r="H8" i="2" s="1"/>
  <c r="H15" i="2" s="1"/>
  <c r="D5" i="3"/>
  <c r="G8" i="2" s="1"/>
  <c r="G15" i="2" s="1"/>
  <c r="C5" i="3"/>
  <c r="F8" i="2" s="1"/>
  <c r="F15" i="2" s="1"/>
  <c r="B5" i="3"/>
  <c r="E8" i="2" s="1"/>
  <c r="X7" i="4" l="1"/>
  <c r="X8" i="4"/>
  <c r="X9" i="4"/>
  <c r="X10" i="4"/>
  <c r="AA12" i="3"/>
  <c r="E15" i="2"/>
  <c r="AC8" i="2"/>
  <c r="AC15" i="2" s="1"/>
  <c r="AA9" i="3" l="1"/>
  <c r="AA7" i="3"/>
  <c r="AA6" i="3"/>
  <c r="AA10" i="3"/>
  <c r="AA11" i="3"/>
  <c r="AA13" i="3"/>
</calcChain>
</file>

<file path=xl/sharedStrings.xml><?xml version="1.0" encoding="utf-8"?>
<sst xmlns="http://schemas.openxmlformats.org/spreadsheetml/2006/main" count="107" uniqueCount="88">
  <si>
    <t>Вкупно</t>
  </si>
  <si>
    <t xml:space="preserve">Вкупно </t>
  </si>
  <si>
    <t>Пелагониски регион</t>
  </si>
  <si>
    <t>Североисточен регион</t>
  </si>
  <si>
    <t>Југоисточен регион</t>
  </si>
  <si>
    <t>Полошки регион</t>
  </si>
  <si>
    <t>Југозападен регион</t>
  </si>
  <si>
    <t>Вардарски регион</t>
  </si>
  <si>
    <t>Источен регион</t>
  </si>
  <si>
    <t>Скопски регион</t>
  </si>
  <si>
    <t>Скопје</t>
  </si>
  <si>
    <t>Бањски места</t>
  </si>
  <si>
    <t>Планински места</t>
  </si>
  <si>
    <t>Други места</t>
  </si>
  <si>
    <t>Табела 5. Ноќевања на домашни туристи по видови места</t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</si>
  <si>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</si>
  <si>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</si>
  <si>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</si>
  <si>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</si>
  <si>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</si>
  <si>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</si>
  <si>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</si>
  <si>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</si>
  <si>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</si>
  <si>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</si>
  <si>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</si>
  <si>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</si>
  <si>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</si>
  <si>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</si>
  <si>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</si>
  <si>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</si>
  <si>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</si>
  <si>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</si>
  <si>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</si>
  <si>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</si>
  <si>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</si>
  <si>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</si>
  <si>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</si>
  <si>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</si>
  <si>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</si>
  <si>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</si>
  <si>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</si>
  <si>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Туризам</t>
  </si>
  <si>
    <t>Државен завод за статистика</t>
  </si>
  <si>
    <t>http://makstat.stat.gov.mk/PXWeb/pxweb/mk/MakStat/MakStat__TirizamUgostitel__Turizam/525_Turizam_Reg_ZemjiGod_mk.px/table/tableViewLayout2/?rxid=46ee0f64-2992-4b45-a2d9-cb4e5f7ec5ef</t>
  </si>
  <si>
    <t>регионална дистрибуција</t>
  </si>
  <si>
    <t>по видови места</t>
  </si>
  <si>
    <t>Туристички промет во Република Македонија - Домашна туристичка посетеност</t>
  </si>
  <si>
    <t>МК НИ 047 3</t>
  </si>
  <si>
    <t>2000-2016</t>
  </si>
  <si>
    <t>Turizam 047- 1.3 - 2008</t>
  </si>
  <si>
    <t>В1  - Turizam 047- 1.3 - 2008</t>
  </si>
  <si>
    <t>В2 - CSI 047 3 2010 MK</t>
  </si>
  <si>
    <t>В3 - CSI 047 3 2012 MK</t>
  </si>
  <si>
    <t>В4 - CSI 047 3 2014 MK</t>
  </si>
  <si>
    <t>доаѓање и ноќевање</t>
  </si>
  <si>
    <t>Домашна туристичка посетеност</t>
  </si>
  <si>
    <t>Езерски места</t>
  </si>
  <si>
    <t>Вкупен број на домашни туристи, број на ноќевања и просечен престој</t>
  </si>
  <si>
    <t>http://makstat.stat.gov.mk/PXWeb/pxweb/mk/MakStat/MakStat__TirizamUgostitel__Turizam/605_Turizam_RM_MestaGod_mk.px/table/tableViewLayout2/?rxid=46ee0f64-2992-4b45-a2d9-cb4e5f7ec5ef</t>
  </si>
  <si>
    <t>http://makstat.stat.gov.mk/PXWeb/pxweb/mk/MakStat/MakStat__TirizamUgostitel__Turizam/575_Turizam_RM_SerijaGod_mk.px/table/tableViewLayout2/?rxid=46ee0f64-2992-4b45-a2d9-cb4e5f7ec5ef</t>
  </si>
  <si>
    <t>Број на домашни туристи и ноќевања според статистички региони</t>
  </si>
  <si>
    <t>Број на домашни туристи и ноќевања по видови места</t>
  </si>
  <si>
    <r>
      <t>Извор на податоци:</t>
    </r>
    <r>
      <rPr>
        <b/>
        <sz val="12"/>
        <color rgb="FF0070C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При пресметка на индикаторот користени се официјални податоци од Државен завод за статистика</t>
    </r>
  </si>
  <si>
    <t>Province</t>
  </si>
  <si>
    <t>Vardar</t>
  </si>
  <si>
    <t>Eastern</t>
  </si>
  <si>
    <t>Southwestern</t>
  </si>
  <si>
    <t>Southeastern</t>
  </si>
  <si>
    <t>Pelagonia</t>
  </si>
  <si>
    <t>Polog</t>
  </si>
  <si>
    <t>Northeastern</t>
  </si>
  <si>
    <t>Skopski</t>
  </si>
  <si>
    <t>Ноќевања на домашни туристи</t>
  </si>
  <si>
    <t>Ана Димишкова</t>
  </si>
  <si>
    <t>CSI 047 3 2022 MK</t>
  </si>
  <si>
    <t>Табела 1. Просечен на престој на домашни и вкупен број на туристи</t>
  </si>
  <si>
    <t>број на домашни туристи</t>
  </si>
  <si>
    <t>број на ноќевања на домашни туристи</t>
  </si>
  <si>
    <t>просечен престој на домашни туристи</t>
  </si>
  <si>
    <t>ноќевања на домашни туристи - индекс</t>
  </si>
  <si>
    <t>просечен престој на туристи</t>
  </si>
  <si>
    <t>вкупен број на туристи</t>
  </si>
  <si>
    <t>ноќевања на туристи</t>
  </si>
  <si>
    <t>ноќевања на туристи- индекс</t>
  </si>
  <si>
    <t>Табела 2. Обем и учество на ноќевања според статистички региони</t>
  </si>
  <si>
    <t>Табела 3. Динамика на ноќевања според статистички региони</t>
  </si>
  <si>
    <t>Табела 1. Обем и динамика на престој на домашни и вкупен број на туристи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</si>
</sst>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9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</font>
    <font>
      <b/>
      <sz val="11"/>
      <name val="Calibri"/>
      <family val="2"/>
      <charset val="204"/>
    </font>
    <font>
      <b/>
      <sz val="12"/>
      <color rgb="FF0070C0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4" fillId="0" borderId="0"/>
    <xf numFmtId="0" fontId="19" fillId="0" borderId="0" applyNumberFormat="0" applyFill="0" applyBorder="0" applyAlignment="0" applyProtection="0"/>
    <xf numFmtId="0" fontId="22" fillId="0" borderId="0" applyBorder="0"/>
  </cellStyleXfs>
  <cellXfs count="10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top"/>
    </xf>
    <xf numFmtId="3" fontId="1" fillId="0" borderId="1" xfId="0" applyNumberFormat="1" applyFont="1" applyBorder="1"/>
    <xf numFmtId="0" fontId="8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2" fontId="0" fillId="0" borderId="0" xfId="0" applyNumberFormat="1"/>
    <xf numFmtId="0" fontId="9" fillId="0" borderId="0" xfId="0" applyFont="1"/>
    <xf numFmtId="4" fontId="1" fillId="0" borderId="1" xfId="0" applyNumberFormat="1" applyFont="1" applyBorder="1" applyAlignment="1">
      <alignment horizontal="center"/>
    </xf>
    <xf numFmtId="164" fontId="1" fillId="0" borderId="0" xfId="1" applyNumberFormat="1" applyFont="1"/>
    <xf numFmtId="0" fontId="13" fillId="0" borderId="0" xfId="2"/>
    <xf numFmtId="0" fontId="15" fillId="3" borderId="5" xfId="3" applyFont="1" applyFill="1" applyBorder="1" applyAlignment="1">
      <alignment vertical="center"/>
    </xf>
    <xf numFmtId="0" fontId="15" fillId="0" borderId="6" xfId="3" applyFont="1" applyBorder="1" applyAlignment="1" applyProtection="1">
      <alignment horizontal="left" vertical="center"/>
      <protection locked="0"/>
    </xf>
    <xf numFmtId="0" fontId="15" fillId="0" borderId="7" xfId="3" applyFont="1" applyBorder="1" applyAlignment="1">
      <alignment vertical="center"/>
    </xf>
    <xf numFmtId="0" fontId="16" fillId="0" borderId="6" xfId="3" applyFont="1" applyBorder="1" applyAlignment="1" applyProtection="1">
      <alignment horizontal="left" vertical="center"/>
      <protection locked="0"/>
    </xf>
    <xf numFmtId="0" fontId="15" fillId="4" borderId="6" xfId="3" applyFont="1" applyFill="1" applyBorder="1" applyAlignment="1" applyProtection="1">
      <alignment horizontal="left" vertical="center"/>
      <protection locked="0"/>
    </xf>
    <xf numFmtId="0" fontId="15" fillId="0" borderId="8" xfId="3" applyFont="1" applyBorder="1" applyAlignment="1" applyProtection="1">
      <alignment horizontal="left" vertical="center"/>
      <protection locked="0"/>
    </xf>
    <xf numFmtId="0" fontId="15" fillId="3" borderId="9" xfId="3" applyFont="1" applyFill="1" applyBorder="1" applyAlignment="1">
      <alignment vertical="center"/>
    </xf>
    <xf numFmtId="14" fontId="15" fillId="0" borderId="10" xfId="3" applyNumberFormat="1" applyFont="1" applyBorder="1" applyAlignment="1" applyProtection="1">
      <alignment horizontal="left" vertical="center"/>
      <protection locked="0"/>
    </xf>
    <xf numFmtId="0" fontId="15" fillId="0" borderId="11" xfId="3" applyFont="1" applyBorder="1" applyAlignment="1">
      <alignment vertical="center"/>
    </xf>
    <xf numFmtId="0" fontId="15" fillId="3" borderId="12" xfId="3" applyFont="1" applyFill="1" applyBorder="1" applyAlignment="1">
      <alignment vertical="center"/>
    </xf>
    <xf numFmtId="0" fontId="15" fillId="0" borderId="13" xfId="3" applyFont="1" applyBorder="1" applyAlignment="1" applyProtection="1">
      <alignment horizontal="left" vertical="center"/>
      <protection locked="0"/>
    </xf>
    <xf numFmtId="0" fontId="15" fillId="0" borderId="14" xfId="3" applyFont="1" applyBorder="1" applyAlignment="1">
      <alignment vertical="center"/>
    </xf>
    <xf numFmtId="0" fontId="16" fillId="0" borderId="8" xfId="3" applyFont="1" applyBorder="1" applyAlignment="1" applyProtection="1">
      <alignment horizontal="left" vertical="center"/>
      <protection locked="0"/>
    </xf>
    <xf numFmtId="0" fontId="15" fillId="3" borderId="15" xfId="3" applyFont="1" applyFill="1" applyBorder="1" applyAlignment="1">
      <alignment vertical="center"/>
    </xf>
    <xf numFmtId="14" fontId="15" fillId="0" borderId="16" xfId="3" applyNumberFormat="1" applyFont="1" applyBorder="1" applyAlignment="1" applyProtection="1">
      <alignment horizontal="left" vertical="center"/>
      <protection locked="0"/>
    </xf>
    <xf numFmtId="0" fontId="15" fillId="0" borderId="17" xfId="3" applyFont="1" applyBorder="1" applyAlignment="1">
      <alignment vertical="center"/>
    </xf>
    <xf numFmtId="0" fontId="15" fillId="3" borderId="18" xfId="3" applyFont="1" applyFill="1" applyBorder="1" applyAlignment="1">
      <alignment vertical="center"/>
    </xf>
    <xf numFmtId="0" fontId="15" fillId="3" borderId="19" xfId="3" applyFont="1" applyFill="1" applyBorder="1" applyAlignment="1">
      <alignment vertical="center"/>
    </xf>
    <xf numFmtId="0" fontId="15" fillId="3" borderId="20" xfId="3" applyFont="1" applyFill="1" applyBorder="1" applyAlignment="1">
      <alignment vertical="center"/>
    </xf>
    <xf numFmtId="0" fontId="15" fillId="0" borderId="21" xfId="3" applyFont="1" applyBorder="1" applyAlignment="1">
      <alignment vertical="center"/>
    </xf>
    <xf numFmtId="0" fontId="15" fillId="0" borderId="22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5" fillId="3" borderId="23" xfId="3" applyFont="1" applyFill="1" applyBorder="1" applyAlignment="1">
      <alignment vertical="center"/>
    </xf>
    <xf numFmtId="0" fontId="15" fillId="3" borderId="24" xfId="3" applyFont="1" applyFill="1" applyBorder="1" applyAlignment="1" applyProtection="1">
      <alignment horizontal="left" vertical="center"/>
      <protection locked="0"/>
    </xf>
    <xf numFmtId="0" fontId="15" fillId="3" borderId="25" xfId="3" applyFont="1" applyFill="1" applyBorder="1" applyAlignment="1">
      <alignment vertical="center"/>
    </xf>
    <xf numFmtId="0" fontId="15" fillId="0" borderId="21" xfId="3" applyFont="1" applyBorder="1" applyAlignment="1" applyProtection="1">
      <alignment horizontal="left" vertical="center"/>
      <protection locked="0"/>
    </xf>
    <xf numFmtId="0" fontId="15" fillId="0" borderId="26" xfId="3" applyFont="1" applyBorder="1" applyAlignment="1" applyProtection="1">
      <alignment horizontal="left" vertical="center"/>
      <protection locked="0"/>
    </xf>
    <xf numFmtId="0" fontId="15" fillId="0" borderId="27" xfId="3" applyFont="1" applyBorder="1" applyAlignment="1" applyProtection="1">
      <alignment horizontal="left" vertical="center"/>
      <protection locked="0"/>
    </xf>
    <xf numFmtId="0" fontId="15" fillId="0" borderId="28" xfId="3" applyFont="1" applyBorder="1" applyAlignment="1" applyProtection="1">
      <alignment horizontal="left" vertical="center"/>
      <protection locked="0"/>
    </xf>
    <xf numFmtId="14" fontId="17" fillId="0" borderId="6" xfId="3" applyNumberFormat="1" applyFont="1" applyBorder="1" applyAlignment="1" applyProtection="1">
      <alignment horizontal="left" vertical="center"/>
      <protection locked="0"/>
    </xf>
    <xf numFmtId="0" fontId="15" fillId="0" borderId="0" xfId="3" applyFont="1" applyAlignment="1" applyProtection="1">
      <alignment horizontal="left" vertical="center"/>
      <protection locked="0"/>
    </xf>
    <xf numFmtId="0" fontId="15" fillId="0" borderId="29" xfId="3" applyFont="1" applyBorder="1" applyAlignment="1">
      <alignment vertical="center"/>
    </xf>
    <xf numFmtId="0" fontId="15" fillId="3" borderId="30" xfId="3" applyFont="1" applyFill="1" applyBorder="1" applyAlignment="1">
      <alignment vertical="center"/>
    </xf>
    <xf numFmtId="0" fontId="15" fillId="0" borderId="31" xfId="3" applyFont="1" applyBorder="1" applyAlignment="1" applyProtection="1">
      <alignment horizontal="left" vertical="center"/>
      <protection locked="0"/>
    </xf>
    <xf numFmtId="0" fontId="15" fillId="0" borderId="32" xfId="3" applyFont="1" applyBorder="1" applyAlignment="1">
      <alignment vertical="center"/>
    </xf>
    <xf numFmtId="0" fontId="15" fillId="3" borderId="33" xfId="3" applyFont="1" applyFill="1" applyBorder="1" applyAlignment="1">
      <alignment vertical="center"/>
    </xf>
    <xf numFmtId="0" fontId="13" fillId="0" borderId="0" xfId="2" applyAlignment="1">
      <alignment wrapText="1"/>
    </xf>
    <xf numFmtId="0" fontId="15" fillId="3" borderId="26" xfId="3" applyFont="1" applyFill="1" applyBorder="1" applyAlignment="1">
      <alignment vertical="center"/>
    </xf>
    <xf numFmtId="0" fontId="15" fillId="0" borderId="22" xfId="3" applyFont="1" applyBorder="1" applyAlignment="1" applyProtection="1">
      <alignment horizontal="left" vertical="center" wrapText="1"/>
      <protection locked="0"/>
    </xf>
    <xf numFmtId="0" fontId="15" fillId="0" borderId="28" xfId="3" applyFont="1" applyBorder="1" applyAlignment="1" applyProtection="1">
      <alignment horizontal="left" vertical="center" wrapText="1"/>
      <protection locked="0"/>
    </xf>
    <xf numFmtId="0" fontId="18" fillId="0" borderId="0" xfId="0" applyFont="1"/>
    <xf numFmtId="165" fontId="0" fillId="0" borderId="0" xfId="0" applyNumberFormat="1"/>
    <xf numFmtId="9" fontId="1" fillId="0" borderId="0" xfId="1" applyFont="1"/>
    <xf numFmtId="0" fontId="0" fillId="0" borderId="34" xfId="0" applyBorder="1"/>
    <xf numFmtId="0" fontId="18" fillId="0" borderId="36" xfId="0" applyFont="1" applyBorder="1"/>
    <xf numFmtId="0" fontId="18" fillId="0" borderId="37" xfId="0" applyFont="1" applyBorder="1"/>
    <xf numFmtId="0" fontId="1" fillId="0" borderId="35" xfId="0" applyFont="1" applyBorder="1"/>
    <xf numFmtId="10" fontId="1" fillId="0" borderId="0" xfId="1" applyNumberFormat="1" applyFont="1"/>
    <xf numFmtId="0" fontId="6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wrapText="1"/>
    </xf>
    <xf numFmtId="3" fontId="21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5" fillId="0" borderId="6" xfId="3" applyFont="1" applyBorder="1" applyAlignment="1" applyProtection="1">
      <alignment horizontal="left" vertical="center" wrapText="1"/>
      <protection locked="0"/>
    </xf>
    <xf numFmtId="0" fontId="15" fillId="0" borderId="7" xfId="3" applyFont="1" applyBorder="1" applyAlignment="1" applyProtection="1">
      <alignment horizontal="left" vertical="center" wrapText="1"/>
      <protection locked="0"/>
    </xf>
    <xf numFmtId="0" fontId="15" fillId="2" borderId="2" xfId="3" applyFont="1" applyFill="1" applyBorder="1" applyAlignment="1">
      <alignment horizontal="left" vertical="center"/>
    </xf>
    <xf numFmtId="0" fontId="15" fillId="2" borderId="3" xfId="3" applyFont="1" applyFill="1" applyBorder="1" applyAlignment="1">
      <alignment vertical="center"/>
    </xf>
    <xf numFmtId="0" fontId="15" fillId="2" borderId="4" xfId="3" applyFont="1" applyFill="1" applyBorder="1" applyAlignment="1">
      <alignment vertical="center"/>
    </xf>
    <xf numFmtId="0" fontId="19" fillId="0" borderId="6" xfId="4" applyBorder="1" applyAlignment="1" applyProtection="1">
      <alignment horizontal="left" vertical="center" wrapText="1"/>
      <protection locked="0"/>
    </xf>
  </cellXfs>
  <cellStyles count="6">
    <cellStyle name="Hyperlink" xfId="4" builtinId="8"/>
    <cellStyle name="Normal" xfId="0" builtinId="0"/>
    <cellStyle name="Normal 2" xfId="2" xr:uid="{00000000-0005-0000-0000-000002000000}"/>
    <cellStyle name="Normal 3" xfId="5" xr:uid="{EC2F9A8D-12C0-4EAE-A48F-F85963F3D2EB}"/>
    <cellStyle name="Percent" xfId="1" builtinId="5"/>
    <cellStyle name="Standard 2 2" xfId="3" xr:uid="{00000000-0005-0000-0000-000004000000}"/>
  </cellStyles>
  <dxfs count="6"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00683B"/>
      <color rgb="FF4DA159"/>
      <color rgb="FF3C136A"/>
      <color rgb="FFFF9300"/>
      <color rgb="FFFFD579"/>
      <color rgb="FFDBA400"/>
      <color rgb="FFF85F01"/>
      <color rgb="FF90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92354374825078E-2"/>
          <c:y val="7.1700991609458434E-2"/>
          <c:w val="0.90979309153813182"/>
          <c:h val="0.77296902848684412"/>
        </c:manualLayout>
      </c:layout>
      <c:lineChart>
        <c:grouping val="standard"/>
        <c:varyColors val="0"/>
        <c:ser>
          <c:idx val="0"/>
          <c:order val="0"/>
          <c:tx>
            <c:strRef>
              <c:f>ноќевање!$A$14</c:f>
              <c:strCache>
                <c:ptCount val="1"/>
                <c:pt idx="0">
                  <c:v>просечен престој на туристи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ноќевање!$B$3:$AB$3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ноќевање!$B$14:$AC$14</c:f>
              <c:numCache>
                <c:formatCode>#,##0.00</c:formatCode>
                <c:ptCount val="28"/>
                <c:pt idx="0">
                  <c:v>3.5123873848952467</c:v>
                </c:pt>
                <c:pt idx="1">
                  <c:v>4.21934513458997</c:v>
                </c:pt>
                <c:pt idx="2">
                  <c:v>4.2085439295526079</c:v>
                </c:pt>
                <c:pt idx="3">
                  <c:v>3.8490916535841384</c:v>
                </c:pt>
                <c:pt idx="4">
                  <c:v>3.764032066437049</c:v>
                </c:pt>
                <c:pt idx="5">
                  <c:v>4.1891187017785345</c:v>
                </c:pt>
                <c:pt idx="6">
                  <c:v>4.1537055703082473</c:v>
                </c:pt>
                <c:pt idx="7">
                  <c:v>4.011556616453233</c:v>
                </c:pt>
                <c:pt idx="8">
                  <c:v>3.8650535799068484</c:v>
                </c:pt>
                <c:pt idx="9">
                  <c:v>3.8388361332844818</c:v>
                </c:pt>
                <c:pt idx="10">
                  <c:v>3.7666296166441633</c:v>
                </c:pt>
                <c:pt idx="11">
                  <c:v>3.6931209938544902</c:v>
                </c:pt>
                <c:pt idx="12">
                  <c:v>3.5755584667471969</c:v>
                </c:pt>
                <c:pt idx="13">
                  <c:v>3.446052050266017</c:v>
                </c:pt>
                <c:pt idx="14">
                  <c:v>3.3556846539668421</c:v>
                </c:pt>
                <c:pt idx="15">
                  <c:v>3.242292049973404</c:v>
                </c:pt>
                <c:pt idx="16">
                  <c:v>3.0738008589415129</c:v>
                </c:pt>
                <c:pt idx="17">
                  <c:v>2.9849561612179705</c:v>
                </c:pt>
                <c:pt idx="18">
                  <c:v>2.9310467250132524</c:v>
                </c:pt>
                <c:pt idx="19">
                  <c:v>2.8723581799699596</c:v>
                </c:pt>
                <c:pt idx="20">
                  <c:v>2.7783721333024975</c:v>
                </c:pt>
                <c:pt idx="21">
                  <c:v>2.8189806865524631</c:v>
                </c:pt>
                <c:pt idx="22">
                  <c:v>2.7531644447970107</c:v>
                </c:pt>
                <c:pt idx="23">
                  <c:v>3.6309821737958647</c:v>
                </c:pt>
                <c:pt idx="24">
                  <c:v>3.2934731081921753</c:v>
                </c:pt>
                <c:pt idx="25">
                  <c:v>2.9388956923562612</c:v>
                </c:pt>
                <c:pt idx="26">
                  <c:v>2.6830551111035055</c:v>
                </c:pt>
                <c:pt idx="27">
                  <c:v>3.3632555867898208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7-5E43-86D4-7820A32EB8BB}"/>
            </c:ext>
          </c:extLst>
        </c:ser>
        <c:ser>
          <c:idx val="1"/>
          <c:order val="1"/>
          <c:tx>
            <c:strRef>
              <c:f>ноќевање!$A$15</c:f>
              <c:strCache>
                <c:ptCount val="1"/>
                <c:pt idx="0">
                  <c:v>просечен престој на домашни туристи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ноќевање!$B$3:$AB$3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ноќевање!$B$15:$AC$15</c:f>
              <c:numCache>
                <c:formatCode>#,##0.00</c:formatCode>
                <c:ptCount val="28"/>
                <c:pt idx="0">
                  <c:v>3.9984449406112534</c:v>
                </c:pt>
                <c:pt idx="1">
                  <c:v>4.9399464639946462</c:v>
                </c:pt>
                <c:pt idx="2">
                  <c:v>4.9851914912076172</c:v>
                </c:pt>
                <c:pt idx="3">
                  <c:v>4.7508904376179597</c:v>
                </c:pt>
                <c:pt idx="4">
                  <c:v>4.4453921710857562</c:v>
                </c:pt>
                <c:pt idx="5">
                  <c:v>4.9416937691899978</c:v>
                </c:pt>
                <c:pt idx="6">
                  <c:v>5.1025382613478198</c:v>
                </c:pt>
                <c:pt idx="7">
                  <c:v>5.0210203897780845</c:v>
                </c:pt>
                <c:pt idx="8">
                  <c:v>4.8867259752312071</c:v>
                </c:pt>
                <c:pt idx="9">
                  <c:v>4.9628764522947266</c:v>
                </c:pt>
                <c:pt idx="10">
                  <c:v>4.9051520259234582</c:v>
                </c:pt>
                <c:pt idx="11">
                  <c:v>4.7039013822806632</c:v>
                </c:pt>
                <c:pt idx="12">
                  <c:v>4.6194980612723171</c:v>
                </c:pt>
                <c:pt idx="13">
                  <c:v>4.5022570059621936</c:v>
                </c:pt>
                <c:pt idx="14">
                  <c:v>4.429494809385905</c:v>
                </c:pt>
                <c:pt idx="15">
                  <c:v>4.2909304008659062</c:v>
                </c:pt>
                <c:pt idx="16">
                  <c:v>4.2229092329385596</c:v>
                </c:pt>
                <c:pt idx="17">
                  <c:v>4.1031978242936686</c:v>
                </c:pt>
                <c:pt idx="18">
                  <c:v>4.1079274029836297</c:v>
                </c:pt>
                <c:pt idx="19">
                  <c:v>4.0626719675250245</c:v>
                </c:pt>
                <c:pt idx="20">
                  <c:v>4.0202907287771525</c:v>
                </c:pt>
                <c:pt idx="21">
                  <c:v>4.016475607140304</c:v>
                </c:pt>
                <c:pt idx="22">
                  <c:v>3.9418466434237311</c:v>
                </c:pt>
                <c:pt idx="23">
                  <c:v>4.1356195678312551</c:v>
                </c:pt>
                <c:pt idx="24">
                  <c:v>4.022235006119951</c:v>
                </c:pt>
                <c:pt idx="25">
                  <c:v>3.8181367679307892</c:v>
                </c:pt>
                <c:pt idx="26">
                  <c:v>3.9772314659070251</c:v>
                </c:pt>
                <c:pt idx="27">
                  <c:v>4.4400172102905557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5-4B5B-8E68-9D6741CFE6C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505280"/>
        <c:axId val="143512320"/>
      </c:lineChart>
      <c:catAx>
        <c:axId val="14350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5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12320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просечен престој во денови
</a:t>
                </a:r>
              </a:p>
            </c:rich>
          </c:tx>
          <c:layout>
            <c:manualLayout>
              <c:xMode val="edge"/>
              <c:yMode val="edge"/>
              <c:x val="9.2843238094418353E-3"/>
              <c:y val="0.23817562969430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50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 alignWithMargins="0"/>
    <c:pageMargins b="1" l="0.75000000000000033" r="0.75000000000000033" t="1" header="0.5" footer="0.5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61817843267844E-2"/>
          <c:y val="5.8266923183720426E-2"/>
          <c:w val="0.90141874152014734"/>
          <c:h val="0.74639263640578624"/>
        </c:manualLayout>
      </c:layout>
      <c:lineChart>
        <c:grouping val="standard"/>
        <c:varyColors val="0"/>
        <c:ser>
          <c:idx val="0"/>
          <c:order val="0"/>
          <c:tx>
            <c:strRef>
              <c:f>ноќевање!$A$6</c:f>
              <c:strCache>
                <c:ptCount val="1"/>
                <c:pt idx="0">
                  <c:v>ноќевања на туристи- индекс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ноќевање!$B$3:$AB$3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ноќевање!$B$6:$AB$6</c:f>
              <c:numCache>
                <c:formatCode>#,##0</c:formatCode>
                <c:ptCount val="27"/>
                <c:pt idx="0" formatCode="General">
                  <c:v>100</c:v>
                </c:pt>
                <c:pt idx="1">
                  <c:v>152.88202849643321</c:v>
                </c:pt>
                <c:pt idx="2">
                  <c:v>145.74223165354667</c:v>
                </c:pt>
                <c:pt idx="3">
                  <c:v>153.39729300266012</c:v>
                </c:pt>
                <c:pt idx="4">
                  <c:v>79.046414129512982</c:v>
                </c:pt>
                <c:pt idx="5">
                  <c:v>116.58561972244519</c:v>
                </c:pt>
                <c:pt idx="6">
                  <c:v>126.44501514038407</c:v>
                </c:pt>
                <c:pt idx="7">
                  <c:v>117.53386266921883</c:v>
                </c:pt>
                <c:pt idx="8">
                  <c:v>124.12474970796636</c:v>
                </c:pt>
                <c:pt idx="9">
                  <c:v>120.80772657335872</c:v>
                </c:pt>
                <c:pt idx="10">
                  <c:v>127.25432946937458</c:v>
                </c:pt>
                <c:pt idx="11">
                  <c:v>140.85156627052584</c:v>
                </c:pt>
                <c:pt idx="12">
                  <c:v>132.41415723569224</c:v>
                </c:pt>
                <c:pt idx="13">
                  <c:v>127.28614758818659</c:v>
                </c:pt>
                <c:pt idx="14">
                  <c:v>136.91456236540304</c:v>
                </c:pt>
                <c:pt idx="15">
                  <c:v>135.56988456008457</c:v>
                </c:pt>
                <c:pt idx="16">
                  <c:v>135.91534742235433</c:v>
                </c:pt>
                <c:pt idx="17">
                  <c:v>138.35419047775065</c:v>
                </c:pt>
                <c:pt idx="18">
                  <c:v>150.84970128772022</c:v>
                </c:pt>
                <c:pt idx="19">
                  <c:v>155.06827979278529</c:v>
                </c:pt>
                <c:pt idx="20">
                  <c:v>174.85171496510088</c:v>
                </c:pt>
                <c:pt idx="21">
                  <c:v>200.15852353847725</c:v>
                </c:pt>
                <c:pt idx="22">
                  <c:v>205.55122213079326</c:v>
                </c:pt>
                <c:pt idx="23">
                  <c:v>106.95518874760104</c:v>
                </c:pt>
                <c:pt idx="24">
                  <c:v>145.7674971300687</c:v>
                </c:pt>
                <c:pt idx="25">
                  <c:v>179.47964459476319</c:v>
                </c:pt>
                <c:pt idx="26">
                  <c:v>197.57268707478707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E-544D-B0C2-A8E635DBFD07}"/>
            </c:ext>
          </c:extLst>
        </c:ser>
        <c:ser>
          <c:idx val="1"/>
          <c:order val="1"/>
          <c:tx>
            <c:strRef>
              <c:f>ноќевање!$A$9</c:f>
              <c:strCache>
                <c:ptCount val="1"/>
                <c:pt idx="0">
                  <c:v>ноќевања на домашни туристи - индекс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ноќевање!$B$3:$AB$3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ноќевање!$B$9:$AB$9</c:f>
              <c:numCache>
                <c:formatCode>#,##0</c:formatCode>
                <c:ptCount val="27"/>
                <c:pt idx="0">
                  <c:v>100</c:v>
                </c:pt>
                <c:pt idx="1">
                  <c:v>126.5860698143005</c:v>
                </c:pt>
                <c:pt idx="2">
                  <c:v>111.58973055721953</c:v>
                </c:pt>
                <c:pt idx="3">
                  <c:v>123.59000889469766</c:v>
                </c:pt>
                <c:pt idx="4">
                  <c:v>70.904052230632857</c:v>
                </c:pt>
                <c:pt idx="5">
                  <c:v>96.465416568340927</c:v>
                </c:pt>
                <c:pt idx="6">
                  <c:v>98.464605759165465</c:v>
                </c:pt>
                <c:pt idx="7">
                  <c:v>90.674181778576497</c:v>
                </c:pt>
                <c:pt idx="8">
                  <c:v>94.540954939582605</c:v>
                </c:pt>
                <c:pt idx="9">
                  <c:v>89.889693647249601</c:v>
                </c:pt>
                <c:pt idx="10">
                  <c:v>92.617400933035626</c:v>
                </c:pt>
                <c:pt idx="11">
                  <c:v>105.99908027615919</c:v>
                </c:pt>
                <c:pt idx="12">
                  <c:v>99.404599829367029</c:v>
                </c:pt>
                <c:pt idx="13">
                  <c:v>98.1880835254467</c:v>
                </c:pt>
                <c:pt idx="14">
                  <c:v>96.842382326780296</c:v>
                </c:pt>
                <c:pt idx="15">
                  <c:v>94.475606140366793</c:v>
                </c:pt>
                <c:pt idx="16">
                  <c:v>91.40179225132664</c:v>
                </c:pt>
                <c:pt idx="17">
                  <c:v>93.88928219184713</c:v>
                </c:pt>
                <c:pt idx="18">
                  <c:v>100.00090762221132</c:v>
                </c:pt>
                <c:pt idx="19">
                  <c:v>104.78770716476973</c:v>
                </c:pt>
                <c:pt idx="20">
                  <c:v>111.40971881863892</c:v>
                </c:pt>
                <c:pt idx="21">
                  <c:v>126.9430678840906</c:v>
                </c:pt>
                <c:pt idx="22">
                  <c:v>129.29683481880835</c:v>
                </c:pt>
                <c:pt idx="23">
                  <c:v>105.67989979850788</c:v>
                </c:pt>
                <c:pt idx="24">
                  <c:v>123.58789110953789</c:v>
                </c:pt>
                <c:pt idx="25">
                  <c:v>130.64949445442829</c:v>
                </c:pt>
                <c:pt idx="26">
                  <c:v>131.4814814814815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E-544D-B0C2-A8E635DBF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17344"/>
        <c:axId val="143835520"/>
      </c:lineChart>
      <c:catAx>
        <c:axId val="14381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8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8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971814032800042E-3"/>
              <c:y val="0.231527300698150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81734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1818050779004"/>
          <c:y val="5.8266923183720426E-2"/>
          <c:w val="0.87018417167656614"/>
          <c:h val="0.74639263640578624"/>
        </c:manualLayout>
      </c:layout>
      <c:lineChart>
        <c:grouping val="standard"/>
        <c:varyColors val="0"/>
        <c:ser>
          <c:idx val="0"/>
          <c:order val="0"/>
          <c:tx>
            <c:strRef>
              <c:f>ноќевање!$A$5</c:f>
              <c:strCache>
                <c:ptCount val="1"/>
                <c:pt idx="0">
                  <c:v>ноќевања на туристи</c:v>
                </c:pt>
              </c:strCache>
            </c:strRef>
          </c:tx>
          <c:spPr>
            <a:ln w="34925" cap="rnd">
              <a:solidFill>
                <a:srgbClr val="7030A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ноќевање!$B$3:$AB$3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ноќевање!$B$5:$AB$5</c:f>
              <c:numCache>
                <c:formatCode>#,##0</c:formatCode>
                <c:ptCount val="27"/>
                <c:pt idx="0">
                  <c:v>1587146</c:v>
                </c:pt>
                <c:pt idx="1">
                  <c:v>2426461</c:v>
                </c:pt>
                <c:pt idx="2">
                  <c:v>2313142</c:v>
                </c:pt>
                <c:pt idx="3">
                  <c:v>2434639</c:v>
                </c:pt>
                <c:pt idx="4">
                  <c:v>1254582</c:v>
                </c:pt>
                <c:pt idx="5">
                  <c:v>1850384</c:v>
                </c:pt>
                <c:pt idx="6">
                  <c:v>2006867</c:v>
                </c:pt>
                <c:pt idx="7">
                  <c:v>1865434</c:v>
                </c:pt>
                <c:pt idx="8">
                  <c:v>1970041</c:v>
                </c:pt>
                <c:pt idx="9">
                  <c:v>1917395</c:v>
                </c:pt>
                <c:pt idx="10">
                  <c:v>2019712</c:v>
                </c:pt>
                <c:pt idx="11">
                  <c:v>2235520</c:v>
                </c:pt>
                <c:pt idx="12">
                  <c:v>2101606</c:v>
                </c:pt>
                <c:pt idx="13">
                  <c:v>2020217</c:v>
                </c:pt>
                <c:pt idx="14">
                  <c:v>2173034</c:v>
                </c:pt>
                <c:pt idx="15">
                  <c:v>2151692</c:v>
                </c:pt>
                <c:pt idx="16">
                  <c:v>2157175</c:v>
                </c:pt>
                <c:pt idx="17">
                  <c:v>2195883</c:v>
                </c:pt>
                <c:pt idx="18">
                  <c:v>2394205</c:v>
                </c:pt>
                <c:pt idx="19">
                  <c:v>2461160</c:v>
                </c:pt>
                <c:pt idx="20">
                  <c:v>2775152</c:v>
                </c:pt>
                <c:pt idx="21">
                  <c:v>3176808</c:v>
                </c:pt>
                <c:pt idx="22">
                  <c:v>3262398</c:v>
                </c:pt>
                <c:pt idx="23">
                  <c:v>1697535</c:v>
                </c:pt>
                <c:pt idx="24">
                  <c:v>2313543</c:v>
                </c:pt>
                <c:pt idx="25">
                  <c:v>2848604</c:v>
                </c:pt>
                <c:pt idx="26">
                  <c:v>3135767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0-472B-A4DF-028C3C7F5903}"/>
            </c:ext>
          </c:extLst>
        </c:ser>
        <c:ser>
          <c:idx val="1"/>
          <c:order val="1"/>
          <c:tx>
            <c:strRef>
              <c:f>ноќевање!$A$8</c:f>
              <c:strCache>
                <c:ptCount val="1"/>
                <c:pt idx="0">
                  <c:v>број на ноќевања на домашни туристи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ноќевање!$B$3:$AB$3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ноќевање!$B$8:$AB$8</c:f>
              <c:numCache>
                <c:formatCode>#,##0</c:formatCode>
                <c:ptCount val="27"/>
                <c:pt idx="0">
                  <c:v>1321622</c:v>
                </c:pt>
                <c:pt idx="1">
                  <c:v>2066923</c:v>
                </c:pt>
                <c:pt idx="2">
                  <c:v>1838748</c:v>
                </c:pt>
                <c:pt idx="3">
                  <c:v>1940772</c:v>
                </c:pt>
                <c:pt idx="4">
                  <c:v>1041831</c:v>
                </c:pt>
                <c:pt idx="5">
                  <c:v>1575664</c:v>
                </c:pt>
                <c:pt idx="6">
                  <c:v>1660667</c:v>
                </c:pt>
                <c:pt idx="7">
                  <c:v>1504845</c:v>
                </c:pt>
                <c:pt idx="8">
                  <c:v>1527053</c:v>
                </c:pt>
                <c:pt idx="9">
                  <c:v>1474550</c:v>
                </c:pt>
                <c:pt idx="10">
                  <c:v>1501624</c:v>
                </c:pt>
                <c:pt idx="11">
                  <c:v>1648073</c:v>
                </c:pt>
                <c:pt idx="12">
                  <c:v>1517810</c:v>
                </c:pt>
                <c:pt idx="13">
                  <c:v>1461185</c:v>
                </c:pt>
                <c:pt idx="14">
                  <c:v>1417868</c:v>
                </c:pt>
                <c:pt idx="15">
                  <c:v>1339946</c:v>
                </c:pt>
                <c:pt idx="16">
                  <c:v>1275800</c:v>
                </c:pt>
                <c:pt idx="17">
                  <c:v>1273370</c:v>
                </c:pt>
                <c:pt idx="18">
                  <c:v>1357822</c:v>
                </c:pt>
                <c:pt idx="19">
                  <c:v>1407143</c:v>
                </c:pt>
                <c:pt idx="20">
                  <c:v>1480460</c:v>
                </c:pt>
                <c:pt idx="21">
                  <c:v>1685273</c:v>
                </c:pt>
                <c:pt idx="22">
                  <c:v>1684627</c:v>
                </c:pt>
                <c:pt idx="23">
                  <c:v>1444605</c:v>
                </c:pt>
                <c:pt idx="24">
                  <c:v>1643083</c:v>
                </c:pt>
                <c:pt idx="25">
                  <c:v>1648828</c:v>
                </c:pt>
                <c:pt idx="26">
                  <c:v>1728469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0-472B-A4DF-028C3C7F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817344"/>
        <c:axId val="143835520"/>
      </c:lineChart>
      <c:catAx>
        <c:axId val="14381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8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83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ноќевања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9717705306578999E-3"/>
              <c:y val="0.297630691703213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381734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 alignWithMargins="0"/>
    <c:pageMargins b="1" l="0.75000000000000033" r="0.75000000000000033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'регионална дистрибуција'!$A$6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дистрибуција'!$B$6:$Y$6</c:f>
              <c:numCache>
                <c:formatCode>#,##0</c:formatCode>
                <c:ptCount val="24"/>
                <c:pt idx="0">
                  <c:v>24887</c:v>
                </c:pt>
                <c:pt idx="1">
                  <c:v>28966</c:v>
                </c:pt>
                <c:pt idx="2">
                  <c:v>31802</c:v>
                </c:pt>
                <c:pt idx="3">
                  <c:v>23338</c:v>
                </c:pt>
                <c:pt idx="4">
                  <c:v>11310</c:v>
                </c:pt>
                <c:pt idx="5">
                  <c:v>8985</c:v>
                </c:pt>
                <c:pt idx="6">
                  <c:v>9518</c:v>
                </c:pt>
                <c:pt idx="7">
                  <c:v>8969</c:v>
                </c:pt>
                <c:pt idx="8">
                  <c:v>6022</c:v>
                </c:pt>
                <c:pt idx="9">
                  <c:v>6741</c:v>
                </c:pt>
                <c:pt idx="10">
                  <c:v>6930</c:v>
                </c:pt>
                <c:pt idx="11">
                  <c:v>5666</c:v>
                </c:pt>
                <c:pt idx="12">
                  <c:v>6327</c:v>
                </c:pt>
                <c:pt idx="13">
                  <c:v>6194</c:v>
                </c:pt>
                <c:pt idx="14">
                  <c:v>12001</c:v>
                </c:pt>
                <c:pt idx="15">
                  <c:v>13806</c:v>
                </c:pt>
                <c:pt idx="16">
                  <c:v>16557</c:v>
                </c:pt>
                <c:pt idx="17">
                  <c:v>17473</c:v>
                </c:pt>
                <c:pt idx="18">
                  <c:v>21272</c:v>
                </c:pt>
                <c:pt idx="19">
                  <c:v>24556</c:v>
                </c:pt>
                <c:pt idx="20">
                  <c:v>8861</c:v>
                </c:pt>
                <c:pt idx="21">
                  <c:v>9704</c:v>
                </c:pt>
                <c:pt idx="22">
                  <c:v>6014</c:v>
                </c:pt>
                <c:pt idx="23">
                  <c:v>17337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6-4B90-A2ED-6FD719263C7B}"/>
            </c:ext>
          </c:extLst>
        </c:ser>
        <c:ser>
          <c:idx val="1"/>
          <c:order val="1"/>
          <c:tx>
            <c:strRef>
              <c:f>'регионална дистрибуција'!$A$7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дистрибуција'!$B$7:$Y$7</c:f>
              <c:numCache>
                <c:formatCode>#,##0</c:formatCode>
                <c:ptCount val="24"/>
                <c:pt idx="0">
                  <c:v>19301</c:v>
                </c:pt>
                <c:pt idx="1">
                  <c:v>37354</c:v>
                </c:pt>
                <c:pt idx="2">
                  <c:v>42753</c:v>
                </c:pt>
                <c:pt idx="3">
                  <c:v>17040</c:v>
                </c:pt>
                <c:pt idx="4">
                  <c:v>19356</c:v>
                </c:pt>
                <c:pt idx="5">
                  <c:v>14283</c:v>
                </c:pt>
                <c:pt idx="6">
                  <c:v>21277</c:v>
                </c:pt>
                <c:pt idx="7">
                  <c:v>12490</c:v>
                </c:pt>
                <c:pt idx="8">
                  <c:v>18137</c:v>
                </c:pt>
                <c:pt idx="9">
                  <c:v>15742</c:v>
                </c:pt>
                <c:pt idx="10">
                  <c:v>14504</c:v>
                </c:pt>
                <c:pt idx="11">
                  <c:v>15614</c:v>
                </c:pt>
                <c:pt idx="12">
                  <c:v>20930</c:v>
                </c:pt>
                <c:pt idx="13">
                  <c:v>24987</c:v>
                </c:pt>
                <c:pt idx="14">
                  <c:v>27277</c:v>
                </c:pt>
                <c:pt idx="15">
                  <c:v>31612</c:v>
                </c:pt>
                <c:pt idx="16">
                  <c:v>44645</c:v>
                </c:pt>
                <c:pt idx="17">
                  <c:v>38320</c:v>
                </c:pt>
                <c:pt idx="18">
                  <c:v>39591</c:v>
                </c:pt>
                <c:pt idx="19">
                  <c:v>34547</c:v>
                </c:pt>
                <c:pt idx="20">
                  <c:v>34609</c:v>
                </c:pt>
                <c:pt idx="21">
                  <c:v>31698</c:v>
                </c:pt>
                <c:pt idx="22">
                  <c:v>31597</c:v>
                </c:pt>
                <c:pt idx="23">
                  <c:v>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6-4B90-A2ED-6FD719263C7B}"/>
            </c:ext>
          </c:extLst>
        </c:ser>
        <c:ser>
          <c:idx val="2"/>
          <c:order val="2"/>
          <c:tx>
            <c:strRef>
              <c:f>'регионална дистрибуција'!$A$8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дистрибуција'!$B$8:$Y$8</c:f>
              <c:numCache>
                <c:formatCode>#,##0</c:formatCode>
                <c:ptCount val="24"/>
                <c:pt idx="0">
                  <c:v>1378770</c:v>
                </c:pt>
                <c:pt idx="1">
                  <c:v>663758</c:v>
                </c:pt>
                <c:pt idx="2">
                  <c:v>1164009</c:v>
                </c:pt>
                <c:pt idx="3">
                  <c:v>1203809</c:v>
                </c:pt>
                <c:pt idx="4">
                  <c:v>1028797</c:v>
                </c:pt>
                <c:pt idx="5">
                  <c:v>1104087</c:v>
                </c:pt>
                <c:pt idx="6">
                  <c:v>1052271</c:v>
                </c:pt>
                <c:pt idx="7">
                  <c:v>1127957</c:v>
                </c:pt>
                <c:pt idx="8">
                  <c:v>1202890</c:v>
                </c:pt>
                <c:pt idx="9">
                  <c:v>1077229</c:v>
                </c:pt>
                <c:pt idx="10">
                  <c:v>949524</c:v>
                </c:pt>
                <c:pt idx="11">
                  <c:v>880469</c:v>
                </c:pt>
                <c:pt idx="12">
                  <c:v>836097</c:v>
                </c:pt>
                <c:pt idx="13">
                  <c:v>763788</c:v>
                </c:pt>
                <c:pt idx="14">
                  <c:v>694229</c:v>
                </c:pt>
                <c:pt idx="15">
                  <c:v>745473</c:v>
                </c:pt>
                <c:pt idx="16">
                  <c:v>778189</c:v>
                </c:pt>
                <c:pt idx="17">
                  <c:v>826774</c:v>
                </c:pt>
                <c:pt idx="18">
                  <c:v>908457</c:v>
                </c:pt>
                <c:pt idx="19">
                  <c:v>946574</c:v>
                </c:pt>
                <c:pt idx="20">
                  <c:v>964099</c:v>
                </c:pt>
                <c:pt idx="21">
                  <c:v>996806</c:v>
                </c:pt>
                <c:pt idx="22">
                  <c:v>1014056</c:v>
                </c:pt>
                <c:pt idx="23">
                  <c:v>1073550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6-4B90-A2ED-6FD719263C7B}"/>
            </c:ext>
          </c:extLst>
        </c:ser>
        <c:ser>
          <c:idx val="3"/>
          <c:order val="3"/>
          <c:tx>
            <c:strRef>
              <c:f>'регионална дистрибуција'!$A$9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дистрибуција'!$B$9:$Y$9</c:f>
              <c:numCache>
                <c:formatCode>#,##0</c:formatCode>
                <c:ptCount val="24"/>
                <c:pt idx="0">
                  <c:v>152621</c:v>
                </c:pt>
                <c:pt idx="1">
                  <c:v>115686</c:v>
                </c:pt>
                <c:pt idx="2">
                  <c:v>100202</c:v>
                </c:pt>
                <c:pt idx="3">
                  <c:v>156957</c:v>
                </c:pt>
                <c:pt idx="4">
                  <c:v>217781</c:v>
                </c:pt>
                <c:pt idx="5">
                  <c:v>180860</c:v>
                </c:pt>
                <c:pt idx="6">
                  <c:v>191970</c:v>
                </c:pt>
                <c:pt idx="7">
                  <c:v>167094</c:v>
                </c:pt>
                <c:pt idx="8">
                  <c:v>216540</c:v>
                </c:pt>
                <c:pt idx="9">
                  <c:v>233220</c:v>
                </c:pt>
                <c:pt idx="10">
                  <c:v>220654</c:v>
                </c:pt>
                <c:pt idx="11">
                  <c:v>217903</c:v>
                </c:pt>
                <c:pt idx="12">
                  <c:v>219050</c:v>
                </c:pt>
                <c:pt idx="13">
                  <c:v>231870</c:v>
                </c:pt>
                <c:pt idx="14">
                  <c:v>304148</c:v>
                </c:pt>
                <c:pt idx="15">
                  <c:v>326515</c:v>
                </c:pt>
                <c:pt idx="16">
                  <c:v>342646</c:v>
                </c:pt>
                <c:pt idx="17">
                  <c:v>351244</c:v>
                </c:pt>
                <c:pt idx="18">
                  <c:v>463329</c:v>
                </c:pt>
                <c:pt idx="19">
                  <c:v>429062</c:v>
                </c:pt>
                <c:pt idx="20">
                  <c:v>259864</c:v>
                </c:pt>
                <c:pt idx="21">
                  <c:v>384583</c:v>
                </c:pt>
                <c:pt idx="22">
                  <c:v>387591</c:v>
                </c:pt>
                <c:pt idx="23">
                  <c:v>373851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16-4B90-A2ED-6FD719263C7B}"/>
            </c:ext>
          </c:extLst>
        </c:ser>
        <c:ser>
          <c:idx val="4"/>
          <c:order val="4"/>
          <c:tx>
            <c:strRef>
              <c:f>'регионална дистрибуција'!$A$10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дистрибуција'!$B$10:$Y$10</c:f>
              <c:numCache>
                <c:formatCode>#,##0</c:formatCode>
                <c:ptCount val="24"/>
                <c:pt idx="0">
                  <c:v>215011</c:v>
                </c:pt>
                <c:pt idx="1">
                  <c:v>120325</c:v>
                </c:pt>
                <c:pt idx="2">
                  <c:v>187393</c:v>
                </c:pt>
                <c:pt idx="3">
                  <c:v>187716</c:v>
                </c:pt>
                <c:pt idx="4">
                  <c:v>153956</c:v>
                </c:pt>
                <c:pt idx="5">
                  <c:v>147225</c:v>
                </c:pt>
                <c:pt idx="6">
                  <c:v>128785</c:v>
                </c:pt>
                <c:pt idx="7">
                  <c:v>125697</c:v>
                </c:pt>
                <c:pt idx="8">
                  <c:v>145182</c:v>
                </c:pt>
                <c:pt idx="9">
                  <c:v>114439</c:v>
                </c:pt>
                <c:pt idx="10">
                  <c:v>138164</c:v>
                </c:pt>
                <c:pt idx="11">
                  <c:v>171830</c:v>
                </c:pt>
                <c:pt idx="12">
                  <c:v>126306</c:v>
                </c:pt>
                <c:pt idx="13">
                  <c:v>112637</c:v>
                </c:pt>
                <c:pt idx="14">
                  <c:v>98784</c:v>
                </c:pt>
                <c:pt idx="15">
                  <c:v>104922</c:v>
                </c:pt>
                <c:pt idx="16">
                  <c:v>90028</c:v>
                </c:pt>
                <c:pt idx="17">
                  <c:v>93314</c:v>
                </c:pt>
                <c:pt idx="18">
                  <c:v>98618</c:v>
                </c:pt>
                <c:pt idx="19">
                  <c:v>103066</c:v>
                </c:pt>
                <c:pt idx="20">
                  <c:v>78004</c:v>
                </c:pt>
                <c:pt idx="21">
                  <c:v>81826</c:v>
                </c:pt>
                <c:pt idx="22">
                  <c:v>73971</c:v>
                </c:pt>
                <c:pt idx="23">
                  <c:v>74361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16-4B90-A2ED-6FD719263C7B}"/>
            </c:ext>
          </c:extLst>
        </c:ser>
        <c:ser>
          <c:idx val="5"/>
          <c:order val="5"/>
          <c:tx>
            <c:strRef>
              <c:f>'регионална дистрибуција'!$A$11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дистрибуција'!$B$11:$Y$11</c:f>
              <c:numCache>
                <c:formatCode>#,##0</c:formatCode>
                <c:ptCount val="24"/>
                <c:pt idx="0">
                  <c:v>99193</c:v>
                </c:pt>
                <c:pt idx="1">
                  <c:v>35503</c:v>
                </c:pt>
                <c:pt idx="2">
                  <c:v>14549</c:v>
                </c:pt>
                <c:pt idx="3">
                  <c:v>31178</c:v>
                </c:pt>
                <c:pt idx="4">
                  <c:v>39130</c:v>
                </c:pt>
                <c:pt idx="5">
                  <c:v>33652</c:v>
                </c:pt>
                <c:pt idx="6">
                  <c:v>35299</c:v>
                </c:pt>
                <c:pt idx="7">
                  <c:v>22436</c:v>
                </c:pt>
                <c:pt idx="8">
                  <c:v>26260</c:v>
                </c:pt>
                <c:pt idx="9">
                  <c:v>36155</c:v>
                </c:pt>
                <c:pt idx="10">
                  <c:v>35156</c:v>
                </c:pt>
                <c:pt idx="11">
                  <c:v>31661</c:v>
                </c:pt>
                <c:pt idx="12">
                  <c:v>32008</c:v>
                </c:pt>
                <c:pt idx="13">
                  <c:v>30806</c:v>
                </c:pt>
                <c:pt idx="14">
                  <c:v>29675</c:v>
                </c:pt>
                <c:pt idx="15">
                  <c:v>29041</c:v>
                </c:pt>
                <c:pt idx="16">
                  <c:v>24887</c:v>
                </c:pt>
                <c:pt idx="17">
                  <c:v>27457</c:v>
                </c:pt>
                <c:pt idx="18">
                  <c:v>32464</c:v>
                </c:pt>
                <c:pt idx="19">
                  <c:v>35513</c:v>
                </c:pt>
                <c:pt idx="20">
                  <c:v>39851</c:v>
                </c:pt>
                <c:pt idx="21">
                  <c:v>38801</c:v>
                </c:pt>
                <c:pt idx="22">
                  <c:v>37296</c:v>
                </c:pt>
                <c:pt idx="23">
                  <c:v>40047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16-4B90-A2ED-6FD719263C7B}"/>
            </c:ext>
          </c:extLst>
        </c:ser>
        <c:ser>
          <c:idx val="6"/>
          <c:order val="6"/>
          <c:tx>
            <c:strRef>
              <c:f>'регионална дистрибуција'!$A$12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дистрибуција'!$B$12:$Y$12</c:f>
              <c:numCache>
                <c:formatCode>#,##0</c:formatCode>
                <c:ptCount val="24"/>
                <c:pt idx="0">
                  <c:v>11954</c:v>
                </c:pt>
                <c:pt idx="1">
                  <c:v>9535</c:v>
                </c:pt>
                <c:pt idx="2">
                  <c:v>4305</c:v>
                </c:pt>
                <c:pt idx="3">
                  <c:v>4704</c:v>
                </c:pt>
                <c:pt idx="4">
                  <c:v>2639</c:v>
                </c:pt>
                <c:pt idx="5">
                  <c:v>2620</c:v>
                </c:pt>
                <c:pt idx="6">
                  <c:v>1064</c:v>
                </c:pt>
                <c:pt idx="7">
                  <c:v>1848</c:v>
                </c:pt>
                <c:pt idx="8">
                  <c:v>1887</c:v>
                </c:pt>
                <c:pt idx="9">
                  <c:v>2781</c:v>
                </c:pt>
                <c:pt idx="10">
                  <c:v>1706</c:v>
                </c:pt>
                <c:pt idx="11">
                  <c:v>1978</c:v>
                </c:pt>
                <c:pt idx="12">
                  <c:v>1815</c:v>
                </c:pt>
                <c:pt idx="13">
                  <c:v>2553</c:v>
                </c:pt>
                <c:pt idx="14">
                  <c:v>4465</c:v>
                </c:pt>
                <c:pt idx="15">
                  <c:v>2863</c:v>
                </c:pt>
                <c:pt idx="16">
                  <c:v>3465</c:v>
                </c:pt>
                <c:pt idx="17">
                  <c:v>3283</c:v>
                </c:pt>
                <c:pt idx="18">
                  <c:v>3280</c:v>
                </c:pt>
                <c:pt idx="19">
                  <c:v>3153</c:v>
                </c:pt>
                <c:pt idx="20">
                  <c:v>6477</c:v>
                </c:pt>
                <c:pt idx="21">
                  <c:v>2832</c:v>
                </c:pt>
                <c:pt idx="22">
                  <c:v>3779</c:v>
                </c:pt>
                <c:pt idx="23">
                  <c:v>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16-4B90-A2ED-6FD719263C7B}"/>
            </c:ext>
          </c:extLst>
        </c:ser>
        <c:ser>
          <c:idx val="7"/>
          <c:order val="7"/>
          <c:tx>
            <c:strRef>
              <c:f>'регионална дистрибуција'!$A$13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'регионална дистрибуција'!$B$4:$Y$4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дистрибуција'!$B$13:$Y$13</c:f>
              <c:numCache>
                <c:formatCode>#,##0</c:formatCode>
                <c:ptCount val="24"/>
                <c:pt idx="0">
                  <c:v>39035</c:v>
                </c:pt>
                <c:pt idx="1">
                  <c:v>30704</c:v>
                </c:pt>
                <c:pt idx="2">
                  <c:v>30651</c:v>
                </c:pt>
                <c:pt idx="3">
                  <c:v>35925</c:v>
                </c:pt>
                <c:pt idx="4">
                  <c:v>31876</c:v>
                </c:pt>
                <c:pt idx="5">
                  <c:v>35341</c:v>
                </c:pt>
                <c:pt idx="6">
                  <c:v>34366</c:v>
                </c:pt>
                <c:pt idx="7">
                  <c:v>35133</c:v>
                </c:pt>
                <c:pt idx="8">
                  <c:v>31155</c:v>
                </c:pt>
                <c:pt idx="9">
                  <c:v>31503</c:v>
                </c:pt>
                <c:pt idx="10">
                  <c:v>94547</c:v>
                </c:pt>
                <c:pt idx="11">
                  <c:v>92747</c:v>
                </c:pt>
                <c:pt idx="12">
                  <c:v>97413</c:v>
                </c:pt>
                <c:pt idx="13">
                  <c:v>102965</c:v>
                </c:pt>
                <c:pt idx="14">
                  <c:v>102791</c:v>
                </c:pt>
                <c:pt idx="15">
                  <c:v>103590</c:v>
                </c:pt>
                <c:pt idx="16">
                  <c:v>106726</c:v>
                </c:pt>
                <c:pt idx="17">
                  <c:v>122595</c:v>
                </c:pt>
                <c:pt idx="18">
                  <c:v>118262</c:v>
                </c:pt>
                <c:pt idx="19">
                  <c:v>108156</c:v>
                </c:pt>
                <c:pt idx="20">
                  <c:v>52840</c:v>
                </c:pt>
                <c:pt idx="21">
                  <c:v>96833</c:v>
                </c:pt>
                <c:pt idx="22">
                  <c:v>94524</c:v>
                </c:pt>
                <c:pt idx="23">
                  <c:v>115925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16-4B90-A2ED-6FD71926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212656"/>
        <c:axId val="89237200"/>
      </c:barChart>
      <c:catAx>
        <c:axId val="892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9237200"/>
        <c:crosses val="autoZero"/>
        <c:auto val="1"/>
        <c:lblAlgn val="ctr"/>
        <c:lblOffset val="100"/>
        <c:noMultiLvlLbl val="0"/>
      </c:catAx>
      <c:valAx>
        <c:axId val="8923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ноќевања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92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'регионална дистрибуција'!$A$19</c:f>
              <c:strCache>
                <c:ptCount val="1"/>
                <c:pt idx="0">
                  <c:v>Вардарски регион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дистрибуција'!$B$19:$Y$19</c:f>
              <c:numCache>
                <c:formatCode>#,##0</c:formatCode>
                <c:ptCount val="24"/>
                <c:pt idx="0">
                  <c:v>100</c:v>
                </c:pt>
                <c:pt idx="1">
                  <c:v>116.39008317595531</c:v>
                </c:pt>
                <c:pt idx="2">
                  <c:v>127.78559087073573</c:v>
                </c:pt>
                <c:pt idx="3">
                  <c:v>93.775866918471493</c:v>
                </c:pt>
                <c:pt idx="4">
                  <c:v>45.445413267971233</c:v>
                </c:pt>
                <c:pt idx="5">
                  <c:v>36.103186402539478</c:v>
                </c:pt>
                <c:pt idx="6">
                  <c:v>38.244866797926633</c:v>
                </c:pt>
                <c:pt idx="7">
                  <c:v>36.038895809056939</c:v>
                </c:pt>
                <c:pt idx="8">
                  <c:v>24.1973721219914</c:v>
                </c:pt>
                <c:pt idx="9">
                  <c:v>27.086430666613094</c:v>
                </c:pt>
                <c:pt idx="10">
                  <c:v>27.845863302125608</c:v>
                </c:pt>
                <c:pt idx="11">
                  <c:v>22.766906417004861</c:v>
                </c:pt>
                <c:pt idx="12">
                  <c:v>25.422911560252341</c:v>
                </c:pt>
                <c:pt idx="13">
                  <c:v>24.888496001928718</c:v>
                </c:pt>
                <c:pt idx="14">
                  <c:v>48.221963273998476</c:v>
                </c:pt>
                <c:pt idx="15">
                  <c:v>55.47474585124764</c:v>
                </c:pt>
                <c:pt idx="16">
                  <c:v>66.528709768152055</c:v>
                </c:pt>
                <c:pt idx="17">
                  <c:v>70.209346245027533</c:v>
                </c:pt>
                <c:pt idx="18">
                  <c:v>85.474344035038371</c:v>
                </c:pt>
                <c:pt idx="19">
                  <c:v>98.669988347329934</c:v>
                </c:pt>
                <c:pt idx="20">
                  <c:v>35.604934303049788</c:v>
                </c:pt>
                <c:pt idx="21">
                  <c:v>38.992244947161169</c:v>
                </c:pt>
                <c:pt idx="22">
                  <c:v>24.16522682525013</c:v>
                </c:pt>
                <c:pt idx="23">
                  <c:v>69.662876200425927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0-41EA-B655-AF47024E77C8}"/>
            </c:ext>
          </c:extLst>
        </c:ser>
        <c:ser>
          <c:idx val="1"/>
          <c:order val="1"/>
          <c:tx>
            <c:strRef>
              <c:f>'регионална дистрибуција'!$A$20</c:f>
              <c:strCache>
                <c:ptCount val="1"/>
                <c:pt idx="0">
                  <c:v>Источен регион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дистрибуција'!$B$20:$Y$20</c:f>
              <c:numCache>
                <c:formatCode>#,##0</c:formatCode>
                <c:ptCount val="24"/>
                <c:pt idx="0">
                  <c:v>100</c:v>
                </c:pt>
                <c:pt idx="1">
                  <c:v>193.53401378166936</c:v>
                </c:pt>
                <c:pt idx="2">
                  <c:v>221.50665768613024</c:v>
                </c:pt>
                <c:pt idx="3">
                  <c:v>88.285581057976273</c:v>
                </c:pt>
                <c:pt idx="4">
                  <c:v>100.28495932853221</c:v>
                </c:pt>
                <c:pt idx="5">
                  <c:v>74.001347080462153</c:v>
                </c:pt>
                <c:pt idx="6">
                  <c:v>110.23781151235687</c:v>
                </c:pt>
                <c:pt idx="7">
                  <c:v>64.711672970312421</c:v>
                </c:pt>
                <c:pt idx="8">
                  <c:v>93.969224392518527</c:v>
                </c:pt>
                <c:pt idx="9">
                  <c:v>81.560540904616346</c:v>
                </c:pt>
                <c:pt idx="10">
                  <c:v>75.146365473291539</c:v>
                </c:pt>
                <c:pt idx="11">
                  <c:v>80.897362830941404</c:v>
                </c:pt>
                <c:pt idx="12">
                  <c:v>108.43997720325372</c:v>
                </c:pt>
                <c:pt idx="13">
                  <c:v>129.45961349152896</c:v>
                </c:pt>
                <c:pt idx="14">
                  <c:v>141.32428371586965</c:v>
                </c:pt>
                <c:pt idx="15">
                  <c:v>163.78425988290761</c:v>
                </c:pt>
                <c:pt idx="16">
                  <c:v>231.30925858763794</c:v>
                </c:pt>
                <c:pt idx="17">
                  <c:v>198.53893580643489</c:v>
                </c:pt>
                <c:pt idx="18">
                  <c:v>205.12408683487902</c:v>
                </c:pt>
                <c:pt idx="19">
                  <c:v>178.99072586912595</c:v>
                </c:pt>
                <c:pt idx="20">
                  <c:v>179.31195274856225</c:v>
                </c:pt>
                <c:pt idx="21">
                  <c:v>164.22983265115798</c:v>
                </c:pt>
                <c:pt idx="22">
                  <c:v>163.70654370239885</c:v>
                </c:pt>
                <c:pt idx="23">
                  <c:v>147.26179990674058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0-41EA-B655-AF47024E77C8}"/>
            </c:ext>
          </c:extLst>
        </c:ser>
        <c:ser>
          <c:idx val="2"/>
          <c:order val="2"/>
          <c:tx>
            <c:strRef>
              <c:f>'регионална дистрибуција'!$A$21</c:f>
              <c:strCache>
                <c:ptCount val="1"/>
                <c:pt idx="0">
                  <c:v>Југозападен регион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дистрибуција'!$B$21:$Y$21</c:f>
              <c:numCache>
                <c:formatCode>#,##0</c:formatCode>
                <c:ptCount val="24"/>
                <c:pt idx="0">
                  <c:v>100</c:v>
                </c:pt>
                <c:pt idx="1">
                  <c:v>48.141314359900491</c:v>
                </c:pt>
                <c:pt idx="2">
                  <c:v>84.42372549446246</c:v>
                </c:pt>
                <c:pt idx="3">
                  <c:v>87.310356332093093</c:v>
                </c:pt>
                <c:pt idx="4">
                  <c:v>74.617013715122908</c:v>
                </c:pt>
                <c:pt idx="5">
                  <c:v>80.077677930329202</c:v>
                </c:pt>
                <c:pt idx="6">
                  <c:v>76.31954568202093</c:v>
                </c:pt>
                <c:pt idx="7">
                  <c:v>81.808931148777532</c:v>
                </c:pt>
                <c:pt idx="8">
                  <c:v>87.243702720540767</c:v>
                </c:pt>
                <c:pt idx="9">
                  <c:v>78.129709813819559</c:v>
                </c:pt>
                <c:pt idx="10">
                  <c:v>68.867468830914518</c:v>
                </c:pt>
                <c:pt idx="11">
                  <c:v>63.859019270799337</c:v>
                </c:pt>
                <c:pt idx="12">
                  <c:v>60.640788528906199</c:v>
                </c:pt>
                <c:pt idx="13">
                  <c:v>55.396331512870169</c:v>
                </c:pt>
                <c:pt idx="14">
                  <c:v>50.351327632600075</c:v>
                </c:pt>
                <c:pt idx="15">
                  <c:v>54.06797362866903</c:v>
                </c:pt>
                <c:pt idx="16">
                  <c:v>56.440813188566622</c:v>
                </c:pt>
                <c:pt idx="17">
                  <c:v>59.96460613445317</c:v>
                </c:pt>
                <c:pt idx="18">
                  <c:v>65.888944494005528</c:v>
                </c:pt>
                <c:pt idx="19">
                  <c:v>68.653510012547414</c:v>
                </c:pt>
                <c:pt idx="20">
                  <c:v>69.924570450473979</c:v>
                </c:pt>
                <c:pt idx="21">
                  <c:v>72.296757254654509</c:v>
                </c:pt>
                <c:pt idx="22">
                  <c:v>73.547872379004474</c:v>
                </c:pt>
                <c:pt idx="23">
                  <c:v>77.862877782371243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0-41EA-B655-AF47024E77C8}"/>
            </c:ext>
          </c:extLst>
        </c:ser>
        <c:ser>
          <c:idx val="3"/>
          <c:order val="3"/>
          <c:tx>
            <c:strRef>
              <c:f>'регионална дистрибуција'!$A$22</c:f>
              <c:strCache>
                <c:ptCount val="1"/>
                <c:pt idx="0">
                  <c:v>Југоисточен регион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дистрибуција'!$B$22:$Y$22</c:f>
              <c:numCache>
                <c:formatCode>#,##0</c:formatCode>
                <c:ptCount val="24"/>
                <c:pt idx="0">
                  <c:v>100</c:v>
                </c:pt>
                <c:pt idx="1">
                  <c:v>75.799529553600095</c:v>
                </c:pt>
                <c:pt idx="2">
                  <c:v>65.654136717751825</c:v>
                </c:pt>
                <c:pt idx="3">
                  <c:v>102.84102449859456</c:v>
                </c:pt>
                <c:pt idx="4">
                  <c:v>142.69399361817835</c:v>
                </c:pt>
                <c:pt idx="5">
                  <c:v>118.50269622135879</c:v>
                </c:pt>
                <c:pt idx="6">
                  <c:v>125.78216628118017</c:v>
                </c:pt>
                <c:pt idx="7">
                  <c:v>109.4829676125828</c:v>
                </c:pt>
                <c:pt idx="8">
                  <c:v>141.88086829466457</c:v>
                </c:pt>
                <c:pt idx="9">
                  <c:v>152.80990165180415</c:v>
                </c:pt>
                <c:pt idx="10">
                  <c:v>144.57643443562813</c:v>
                </c:pt>
                <c:pt idx="11">
                  <c:v>142.7739301930927</c:v>
                </c:pt>
                <c:pt idx="12">
                  <c:v>143.52546504085285</c:v>
                </c:pt>
                <c:pt idx="13">
                  <c:v>151.92535758512918</c:v>
                </c:pt>
                <c:pt idx="14">
                  <c:v>199.2831916970797</c:v>
                </c:pt>
                <c:pt idx="15">
                  <c:v>213.93844883731597</c:v>
                </c:pt>
                <c:pt idx="16">
                  <c:v>224.50776760734107</c:v>
                </c:pt>
                <c:pt idx="17">
                  <c:v>230.14133048531983</c:v>
                </c:pt>
                <c:pt idx="18">
                  <c:v>303.58142064329286</c:v>
                </c:pt>
                <c:pt idx="19">
                  <c:v>281.12907135977355</c:v>
                </c:pt>
                <c:pt idx="20">
                  <c:v>170.26752543883214</c:v>
                </c:pt>
                <c:pt idx="21">
                  <c:v>251.98563762522852</c:v>
                </c:pt>
                <c:pt idx="22">
                  <c:v>253.95653284934579</c:v>
                </c:pt>
                <c:pt idx="23">
                  <c:v>244.95383990407612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A0-41EA-B655-AF47024E77C8}"/>
            </c:ext>
          </c:extLst>
        </c:ser>
        <c:ser>
          <c:idx val="4"/>
          <c:order val="4"/>
          <c:tx>
            <c:strRef>
              <c:f>'регионална дистрибуција'!$A$23</c:f>
              <c:strCache>
                <c:ptCount val="1"/>
                <c:pt idx="0">
                  <c:v>Пелагониски регион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дистрибуција'!$B$23:$Y$23</c:f>
              <c:numCache>
                <c:formatCode>#,##0</c:formatCode>
                <c:ptCount val="24"/>
                <c:pt idx="0">
                  <c:v>100</c:v>
                </c:pt>
                <c:pt idx="1">
                  <c:v>55.962253094027744</c:v>
                </c:pt>
                <c:pt idx="2">
                  <c:v>87.15507578682022</c:v>
                </c:pt>
                <c:pt idx="3">
                  <c:v>87.30530065903605</c:v>
                </c:pt>
                <c:pt idx="4">
                  <c:v>71.603778411337089</c:v>
                </c:pt>
                <c:pt idx="5">
                  <c:v>68.473240903953752</c:v>
                </c:pt>
                <c:pt idx="6">
                  <c:v>59.896935505625294</c:v>
                </c:pt>
                <c:pt idx="7">
                  <c:v>58.460729916143826</c:v>
                </c:pt>
                <c:pt idx="8">
                  <c:v>67.52305695987647</c:v>
                </c:pt>
                <c:pt idx="9">
                  <c:v>53.224718735320522</c:v>
                </c:pt>
                <c:pt idx="10">
                  <c:v>64.259037909688345</c:v>
                </c:pt>
                <c:pt idx="11">
                  <c:v>79.91684146392511</c:v>
                </c:pt>
                <c:pt idx="12">
                  <c:v>58.743971238680814</c:v>
                </c:pt>
                <c:pt idx="13">
                  <c:v>52.386622079800574</c:v>
                </c:pt>
                <c:pt idx="14">
                  <c:v>45.943695903930497</c:v>
                </c:pt>
                <c:pt idx="15">
                  <c:v>48.798433568515101</c:v>
                </c:pt>
                <c:pt idx="16">
                  <c:v>41.871346117175399</c:v>
                </c:pt>
                <c:pt idx="17">
                  <c:v>43.399640018417664</c:v>
                </c:pt>
                <c:pt idx="18">
                  <c:v>45.866490551646194</c:v>
                </c:pt>
                <c:pt idx="19">
                  <c:v>47.935221918878568</c:v>
                </c:pt>
                <c:pt idx="20">
                  <c:v>36.279074093883565</c:v>
                </c:pt>
                <c:pt idx="21">
                  <c:v>38.056657566357075</c:v>
                </c:pt>
                <c:pt idx="22">
                  <c:v>34.403356107361951</c:v>
                </c:pt>
                <c:pt idx="23">
                  <c:v>34.584742175981695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A0-41EA-B655-AF47024E77C8}"/>
            </c:ext>
          </c:extLst>
        </c:ser>
        <c:ser>
          <c:idx val="5"/>
          <c:order val="5"/>
          <c:tx>
            <c:strRef>
              <c:f>'регионална дистрибуција'!$A$24</c:f>
              <c:strCache>
                <c:ptCount val="1"/>
                <c:pt idx="0">
                  <c:v>Полошки регион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дистрибуција'!$B$24:$Y$24</c:f>
              <c:numCache>
                <c:formatCode>#,##0</c:formatCode>
                <c:ptCount val="24"/>
                <c:pt idx="0">
                  <c:v>100</c:v>
                </c:pt>
                <c:pt idx="1">
                  <c:v>35.791840150010586</c:v>
                </c:pt>
                <c:pt idx="2">
                  <c:v>14.667365640720615</c:v>
                </c:pt>
                <c:pt idx="3">
                  <c:v>31.431653443287328</c:v>
                </c:pt>
                <c:pt idx="4">
                  <c:v>39.448348169729719</c:v>
                </c:pt>
                <c:pt idx="5">
                  <c:v>33.925781053098504</c:v>
                </c:pt>
                <c:pt idx="6">
                  <c:v>35.586180476444909</c:v>
                </c:pt>
                <c:pt idx="7">
                  <c:v>22.618531549605315</c:v>
                </c:pt>
                <c:pt idx="8">
                  <c:v>26.473642293306987</c:v>
                </c:pt>
                <c:pt idx="9">
                  <c:v>36.449144596896957</c:v>
                </c:pt>
                <c:pt idx="10">
                  <c:v>35.442017077817987</c:v>
                </c:pt>
                <c:pt idx="11">
                  <c:v>31.918582964523708</c:v>
                </c:pt>
                <c:pt idx="12">
                  <c:v>32.2684060367163</c:v>
                </c:pt>
                <c:pt idx="13">
                  <c:v>31.056626979726392</c:v>
                </c:pt>
                <c:pt idx="14">
                  <c:v>29.916425554222574</c:v>
                </c:pt>
                <c:pt idx="15">
                  <c:v>29.277267549121412</c:v>
                </c:pt>
                <c:pt idx="16">
                  <c:v>25.08947203935762</c:v>
                </c:pt>
                <c:pt idx="17">
                  <c:v>27.680380672023226</c:v>
                </c:pt>
                <c:pt idx="18">
                  <c:v>32.728115895274868</c:v>
                </c:pt>
                <c:pt idx="19">
                  <c:v>35.801921506557917</c:v>
                </c:pt>
                <c:pt idx="20">
                  <c:v>40.175213976792719</c:v>
                </c:pt>
                <c:pt idx="21">
                  <c:v>39.116671539322326</c:v>
                </c:pt>
                <c:pt idx="22">
                  <c:v>37.599427378948114</c:v>
                </c:pt>
                <c:pt idx="23">
                  <c:v>40.372808565120522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A0-41EA-B655-AF47024E77C8}"/>
            </c:ext>
          </c:extLst>
        </c:ser>
        <c:ser>
          <c:idx val="6"/>
          <c:order val="6"/>
          <c:tx>
            <c:strRef>
              <c:f>'регионална дистрибуција'!$A$25</c:f>
              <c:strCache>
                <c:ptCount val="1"/>
                <c:pt idx="0">
                  <c:v>Североисточен регион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дистрибуција'!$B$25:$Y$25</c:f>
              <c:numCache>
                <c:formatCode>#,##0</c:formatCode>
                <c:ptCount val="24"/>
                <c:pt idx="0">
                  <c:v>100</c:v>
                </c:pt>
                <c:pt idx="1">
                  <c:v>79.764095700184029</c:v>
                </c:pt>
                <c:pt idx="2">
                  <c:v>36.013050025096199</c:v>
                </c:pt>
                <c:pt idx="3">
                  <c:v>39.350844905470971</c:v>
                </c:pt>
                <c:pt idx="4">
                  <c:v>22.076292454408566</c:v>
                </c:pt>
                <c:pt idx="5">
                  <c:v>21.917349841057387</c:v>
                </c:pt>
                <c:pt idx="6">
                  <c:v>8.9007863476660543</c:v>
                </c:pt>
                <c:pt idx="7">
                  <c:v>15.459260498577882</c:v>
                </c:pt>
                <c:pt idx="8">
                  <c:v>15.785511125982934</c:v>
                </c:pt>
                <c:pt idx="9">
                  <c:v>23.264179354191068</c:v>
                </c:pt>
                <c:pt idx="10">
                  <c:v>14.271373598795382</c:v>
                </c:pt>
                <c:pt idx="11">
                  <c:v>16.546762589928058</c:v>
                </c:pt>
                <c:pt idx="12">
                  <c:v>15.183202275388991</c:v>
                </c:pt>
                <c:pt idx="13">
                  <c:v>21.356867993976909</c:v>
                </c:pt>
                <c:pt idx="14">
                  <c:v>37.35151413752719</c:v>
                </c:pt>
                <c:pt idx="15">
                  <c:v>23.950142211811944</c:v>
                </c:pt>
                <c:pt idx="16">
                  <c:v>28.986113434833527</c:v>
                </c:pt>
                <c:pt idx="17">
                  <c:v>27.463610506943283</c:v>
                </c:pt>
                <c:pt idx="18">
                  <c:v>27.438514304835206</c:v>
                </c:pt>
                <c:pt idx="19">
                  <c:v>26.376108415593109</c:v>
                </c:pt>
                <c:pt idx="20">
                  <c:v>54.182700351346824</c:v>
                </c:pt>
                <c:pt idx="21">
                  <c:v>23.69081479002844</c:v>
                </c:pt>
                <c:pt idx="22">
                  <c:v>31.612849255479336</c:v>
                </c:pt>
                <c:pt idx="23">
                  <c:v>41.617868495900957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A0-41EA-B655-AF47024E77C8}"/>
            </c:ext>
          </c:extLst>
        </c:ser>
        <c:ser>
          <c:idx val="7"/>
          <c:order val="7"/>
          <c:tx>
            <c:strRef>
              <c:f>'регионална дистрибуција'!$A$26</c:f>
              <c:strCache>
                <c:ptCount val="1"/>
                <c:pt idx="0">
                  <c:v>Скопски регион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'регионална дистрибуција'!$B$18:$Y$18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'регионална дистрибуција'!$B$26:$Y$26</c:f>
              <c:numCache>
                <c:formatCode>#,##0</c:formatCode>
                <c:ptCount val="24"/>
                <c:pt idx="0">
                  <c:v>100</c:v>
                </c:pt>
                <c:pt idx="1">
                  <c:v>78.657614960932491</c:v>
                </c:pt>
                <c:pt idx="2">
                  <c:v>78.521839374919949</c:v>
                </c:pt>
                <c:pt idx="3">
                  <c:v>92.032791084923787</c:v>
                </c:pt>
                <c:pt idx="4">
                  <c:v>81.660048674266676</c:v>
                </c:pt>
                <c:pt idx="5">
                  <c:v>90.53669783527603</c:v>
                </c:pt>
                <c:pt idx="6">
                  <c:v>88.038939413346995</c:v>
                </c:pt>
                <c:pt idx="7">
                  <c:v>90.003842705264503</c:v>
                </c:pt>
                <c:pt idx="8">
                  <c:v>79.812988343794032</c:v>
                </c:pt>
                <c:pt idx="9">
                  <c:v>80.704495965159467</c:v>
                </c:pt>
                <c:pt idx="10">
                  <c:v>242.21083642884591</c:v>
                </c:pt>
                <c:pt idx="11">
                  <c:v>237.59959011143846</c:v>
                </c:pt>
                <c:pt idx="12">
                  <c:v>249.55296528756244</c:v>
                </c:pt>
                <c:pt idx="13">
                  <c:v>263.77609837325474</c:v>
                </c:pt>
                <c:pt idx="14">
                  <c:v>263.33034456257207</c:v>
                </c:pt>
                <c:pt idx="15">
                  <c:v>265.37722556679904</c:v>
                </c:pt>
                <c:pt idx="16">
                  <c:v>273.41104137312669</c:v>
                </c:pt>
                <c:pt idx="17">
                  <c:v>314.06430126809272</c:v>
                </c:pt>
                <c:pt idx="18">
                  <c:v>302.96400666068911</c:v>
                </c:pt>
                <c:pt idx="19">
                  <c:v>277.07442039195598</c:v>
                </c:pt>
                <c:pt idx="20">
                  <c:v>135.3656974510055</c:v>
                </c:pt>
                <c:pt idx="21">
                  <c:v>248.06711925195339</c:v>
                </c:pt>
                <c:pt idx="22">
                  <c:v>242.1519149481235</c:v>
                </c:pt>
                <c:pt idx="23">
                  <c:v>296.97707185858849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7A0-41EA-B655-AF47024E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052192"/>
        <c:axId val="411052608"/>
      </c:lineChart>
      <c:catAx>
        <c:axId val="4110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411052608"/>
        <c:crosses val="autoZero"/>
        <c:auto val="1"/>
        <c:lblAlgn val="ctr"/>
        <c:lblOffset val="100"/>
        <c:noMultiLvlLbl val="0"/>
      </c:catAx>
      <c:valAx>
        <c:axId val="4110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индекс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41105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12917497050347"/>
          <c:y val="0.10176810805523293"/>
          <c:w val="0.5446405031841951"/>
          <c:h val="0.878569974938075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BC-C846-8718-388FE8D0AE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BC-C846-8718-388FE8D0AE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BC-C846-8718-388FE8D0AE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BC-C846-8718-388FE8D0AE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9BC-C846-8718-388FE8D0AE2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9BC-C846-8718-388FE8D0AE24}"/>
                </c:ext>
              </c:extLst>
            </c:dLbl>
            <c:dLbl>
              <c:idx val="1"/>
              <c:layout>
                <c:manualLayout>
                  <c:x val="3.9834021425685151E-2"/>
                  <c:y val="2.14190063604891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BC-C846-8718-388FE8D0AE2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9BC-C846-8718-388FE8D0AE2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9BC-C846-8718-388FE8D0AE24}"/>
                </c:ext>
              </c:extLst>
            </c:dLbl>
            <c:dLbl>
              <c:idx val="4"/>
              <c:layout>
                <c:manualLayout>
                  <c:x val="-0.10622405713516019"/>
                  <c:y val="1.42793375736594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BC-C846-8718-388FE8D0AE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видови места'!$A$6:$A$10</c:f>
              <c:strCache>
                <c:ptCount val="5"/>
                <c:pt idx="0">
                  <c:v>Скопје</c:v>
                </c:pt>
                <c:pt idx="1">
                  <c:v>Бањски места</c:v>
                </c:pt>
                <c:pt idx="2">
                  <c:v>Планински места</c:v>
                </c:pt>
                <c:pt idx="3">
                  <c:v>Езерски места</c:v>
                </c:pt>
                <c:pt idx="4">
                  <c:v>Други места</c:v>
                </c:pt>
              </c:strCache>
            </c:strRef>
          </c:cat>
          <c:val>
            <c:numRef>
              <c:f>'по видови места'!$W$6:$W$10</c:f>
              <c:numCache>
                <c:formatCode>#,##0</c:formatCode>
                <c:ptCount val="5"/>
                <c:pt idx="0">
                  <c:v>838150</c:v>
                </c:pt>
                <c:pt idx="1">
                  <c:v>3272723</c:v>
                </c:pt>
                <c:pt idx="2">
                  <c:v>2125833</c:v>
                </c:pt>
                <c:pt idx="3">
                  <c:v>23966019</c:v>
                </c:pt>
                <c:pt idx="4">
                  <c:v>1535389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BC-C846-8718-388FE8D0AE2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'по видови места'!$A$6</c:f>
              <c:strCache>
                <c:ptCount val="1"/>
                <c:pt idx="0">
                  <c:v>Скопје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'по видови места'!$B$4:$V$4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'по видови места'!$B$6:$V$6</c:f>
              <c:numCache>
                <c:formatCode>#,##0</c:formatCode>
                <c:ptCount val="21"/>
                <c:pt idx="0">
                  <c:v>34067</c:v>
                </c:pt>
                <c:pt idx="1">
                  <c:v>31164</c:v>
                </c:pt>
                <c:pt idx="2">
                  <c:v>33622</c:v>
                </c:pt>
                <c:pt idx="3">
                  <c:v>32913</c:v>
                </c:pt>
                <c:pt idx="4">
                  <c:v>33759</c:v>
                </c:pt>
                <c:pt idx="5">
                  <c:v>29828</c:v>
                </c:pt>
                <c:pt idx="6">
                  <c:v>30660</c:v>
                </c:pt>
                <c:pt idx="7">
                  <c:v>24592</c:v>
                </c:pt>
                <c:pt idx="8">
                  <c:v>24434</c:v>
                </c:pt>
                <c:pt idx="9">
                  <c:v>29221</c:v>
                </c:pt>
                <c:pt idx="10">
                  <c:v>29074</c:v>
                </c:pt>
                <c:pt idx="11">
                  <c:v>31659</c:v>
                </c:pt>
                <c:pt idx="12">
                  <c:v>37972</c:v>
                </c:pt>
                <c:pt idx="13">
                  <c:v>34445</c:v>
                </c:pt>
                <c:pt idx="14">
                  <c:v>47366</c:v>
                </c:pt>
                <c:pt idx="15">
                  <c:v>56371</c:v>
                </c:pt>
                <c:pt idx="16">
                  <c:v>58629</c:v>
                </c:pt>
                <c:pt idx="17">
                  <c:v>32063</c:v>
                </c:pt>
                <c:pt idx="18">
                  <c:v>59134</c:v>
                </c:pt>
                <c:pt idx="19">
                  <c:v>69500</c:v>
                </c:pt>
                <c:pt idx="20">
                  <c:v>77677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6-476D-B3E0-63797C7C8C22}"/>
            </c:ext>
          </c:extLst>
        </c:ser>
        <c:ser>
          <c:idx val="2"/>
          <c:order val="1"/>
          <c:tx>
            <c:strRef>
              <c:f>'по видови места'!$A$7</c:f>
              <c:strCache>
                <c:ptCount val="1"/>
                <c:pt idx="0">
                  <c:v>Бањски места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'по видови места'!$B$4:$V$4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'по видови места'!$B$7:$V$7</c:f>
              <c:numCache>
                <c:formatCode>#,##0</c:formatCode>
                <c:ptCount val="21"/>
                <c:pt idx="0">
                  <c:v>114203</c:v>
                </c:pt>
                <c:pt idx="1">
                  <c:v>123340</c:v>
                </c:pt>
                <c:pt idx="2">
                  <c:v>111787</c:v>
                </c:pt>
                <c:pt idx="3">
                  <c:v>104253</c:v>
                </c:pt>
                <c:pt idx="4">
                  <c:v>96772</c:v>
                </c:pt>
                <c:pt idx="5">
                  <c:v>108634</c:v>
                </c:pt>
                <c:pt idx="6">
                  <c:v>106980</c:v>
                </c:pt>
                <c:pt idx="7">
                  <c:v>189324</c:v>
                </c:pt>
                <c:pt idx="8">
                  <c:v>193274</c:v>
                </c:pt>
                <c:pt idx="9">
                  <c:v>190749</c:v>
                </c:pt>
                <c:pt idx="10">
                  <c:v>195665</c:v>
                </c:pt>
                <c:pt idx="11">
                  <c:v>199159</c:v>
                </c:pt>
                <c:pt idx="12">
                  <c:v>192750</c:v>
                </c:pt>
                <c:pt idx="13">
                  <c:v>201781</c:v>
                </c:pt>
                <c:pt idx="14">
                  <c:v>217064</c:v>
                </c:pt>
                <c:pt idx="15">
                  <c:v>206804</c:v>
                </c:pt>
                <c:pt idx="16">
                  <c:v>182562</c:v>
                </c:pt>
                <c:pt idx="17">
                  <c:v>74399</c:v>
                </c:pt>
                <c:pt idx="18">
                  <c:v>123128</c:v>
                </c:pt>
                <c:pt idx="19">
                  <c:v>174269</c:v>
                </c:pt>
                <c:pt idx="20">
                  <c:v>165826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D6-476D-B3E0-63797C7C8C22}"/>
            </c:ext>
          </c:extLst>
        </c:ser>
        <c:ser>
          <c:idx val="3"/>
          <c:order val="2"/>
          <c:tx>
            <c:strRef>
              <c:f>'по видови места'!$A$8</c:f>
              <c:strCache>
                <c:ptCount val="1"/>
                <c:pt idx="0">
                  <c:v>Планински места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'по видови места'!$B$4:$V$4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'по видови места'!$B$8:$V$8</c:f>
              <c:numCache>
                <c:formatCode>#,##0</c:formatCode>
                <c:ptCount val="21"/>
                <c:pt idx="0">
                  <c:v>113751</c:v>
                </c:pt>
                <c:pt idx="1">
                  <c:v>104783</c:v>
                </c:pt>
                <c:pt idx="2">
                  <c:v>98203</c:v>
                </c:pt>
                <c:pt idx="3">
                  <c:v>89200</c:v>
                </c:pt>
                <c:pt idx="4">
                  <c:v>71148</c:v>
                </c:pt>
                <c:pt idx="5">
                  <c:v>94063</c:v>
                </c:pt>
                <c:pt idx="6">
                  <c:v>97275</c:v>
                </c:pt>
                <c:pt idx="7">
                  <c:v>131786</c:v>
                </c:pt>
                <c:pt idx="8">
                  <c:v>129937</c:v>
                </c:pt>
                <c:pt idx="9">
                  <c:v>110865</c:v>
                </c:pt>
                <c:pt idx="10">
                  <c:v>105301</c:v>
                </c:pt>
                <c:pt idx="11">
                  <c:v>95877</c:v>
                </c:pt>
                <c:pt idx="12">
                  <c:v>97831</c:v>
                </c:pt>
                <c:pt idx="13">
                  <c:v>95527</c:v>
                </c:pt>
                <c:pt idx="14">
                  <c:v>93616</c:v>
                </c:pt>
                <c:pt idx="15">
                  <c:v>99085</c:v>
                </c:pt>
                <c:pt idx="16">
                  <c:v>103579</c:v>
                </c:pt>
                <c:pt idx="17">
                  <c:v>100268</c:v>
                </c:pt>
                <c:pt idx="18">
                  <c:v>96361</c:v>
                </c:pt>
                <c:pt idx="19">
                  <c:v>100067</c:v>
                </c:pt>
                <c:pt idx="20">
                  <c:v>97310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6-476D-B3E0-63797C7C8C22}"/>
            </c:ext>
          </c:extLst>
        </c:ser>
        <c:ser>
          <c:idx val="4"/>
          <c:order val="3"/>
          <c:tx>
            <c:strRef>
              <c:f>'по видови места'!$A$9</c:f>
              <c:strCache>
                <c:ptCount val="1"/>
                <c:pt idx="0">
                  <c:v>Езерски места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'по видови места'!$B$4:$V$4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'по видови места'!$B$9:$V$9</c:f>
              <c:numCache>
                <c:formatCode>#,##0</c:formatCode>
                <c:ptCount val="21"/>
                <c:pt idx="0">
                  <c:v>1355619</c:v>
                </c:pt>
                <c:pt idx="1">
                  <c:v>1199461</c:v>
                </c:pt>
                <c:pt idx="2">
                  <c:v>1231869</c:v>
                </c:pt>
                <c:pt idx="3">
                  <c:v>1179950</c:v>
                </c:pt>
                <c:pt idx="4">
                  <c:v>1219211</c:v>
                </c:pt>
                <c:pt idx="5">
                  <c:v>1324241</c:v>
                </c:pt>
                <c:pt idx="6">
                  <c:v>1182108</c:v>
                </c:pt>
                <c:pt idx="7">
                  <c:v>1045624</c:v>
                </c:pt>
                <c:pt idx="8">
                  <c:v>994400</c:v>
                </c:pt>
                <c:pt idx="9">
                  <c:v>936386</c:v>
                </c:pt>
                <c:pt idx="10">
                  <c:v>877076</c:v>
                </c:pt>
                <c:pt idx="11">
                  <c:v>872259</c:v>
                </c:pt>
                <c:pt idx="12">
                  <c:v>952985</c:v>
                </c:pt>
                <c:pt idx="13">
                  <c:v>995458</c:v>
                </c:pt>
                <c:pt idx="14">
                  <c:v>1042427</c:v>
                </c:pt>
                <c:pt idx="15">
                  <c:v>1235085</c:v>
                </c:pt>
                <c:pt idx="16">
                  <c:v>1244961</c:v>
                </c:pt>
                <c:pt idx="17">
                  <c:v>1178402</c:v>
                </c:pt>
                <c:pt idx="18">
                  <c:v>1298280</c:v>
                </c:pt>
                <c:pt idx="19">
                  <c:v>1284064</c:v>
                </c:pt>
                <c:pt idx="20">
                  <c:v>1316153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6-476D-B3E0-63797C7C8C22}"/>
            </c:ext>
          </c:extLst>
        </c:ser>
        <c:ser>
          <c:idx val="5"/>
          <c:order val="4"/>
          <c:tx>
            <c:strRef>
              <c:f>'по видови места'!$A$10</c:f>
              <c:strCache>
                <c:ptCount val="1"/>
                <c:pt idx="0">
                  <c:v>Други места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'по видови места'!$B$4:$V$4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'по видови места'!$B$10:$V$10</c:f>
              <c:numCache>
                <c:formatCode>#,##0</c:formatCode>
                <c:ptCount val="21"/>
                <c:pt idx="0">
                  <c:v>43027</c:v>
                </c:pt>
                <c:pt idx="1">
                  <c:v>46097</c:v>
                </c:pt>
                <c:pt idx="2">
                  <c:v>51572</c:v>
                </c:pt>
                <c:pt idx="3">
                  <c:v>68234</c:v>
                </c:pt>
                <c:pt idx="4">
                  <c:v>80734</c:v>
                </c:pt>
                <c:pt idx="5">
                  <c:v>91307</c:v>
                </c:pt>
                <c:pt idx="6">
                  <c:v>100787</c:v>
                </c:pt>
                <c:pt idx="7">
                  <c:v>69859</c:v>
                </c:pt>
                <c:pt idx="8">
                  <c:v>75823</c:v>
                </c:pt>
                <c:pt idx="9">
                  <c:v>72725</c:v>
                </c:pt>
                <c:pt idx="10">
                  <c:v>68684</c:v>
                </c:pt>
                <c:pt idx="11">
                  <c:v>74416</c:v>
                </c:pt>
                <c:pt idx="12">
                  <c:v>76284</c:v>
                </c:pt>
                <c:pt idx="13">
                  <c:v>79932</c:v>
                </c:pt>
                <c:pt idx="14">
                  <c:v>79987</c:v>
                </c:pt>
                <c:pt idx="15">
                  <c:v>87928</c:v>
                </c:pt>
                <c:pt idx="16">
                  <c:v>94896</c:v>
                </c:pt>
                <c:pt idx="17">
                  <c:v>59473</c:v>
                </c:pt>
                <c:pt idx="18">
                  <c:v>66180</c:v>
                </c:pt>
                <c:pt idx="19">
                  <c:v>75941</c:v>
                </c:pt>
                <c:pt idx="20">
                  <c:v>71503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D6-476D-B3E0-63797C7C8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4864000"/>
        <c:axId val="144865920"/>
      </c:barChart>
      <c:catAx>
        <c:axId val="14486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4865920"/>
        <c:crosses val="autoZero"/>
        <c:auto val="1"/>
        <c:lblAlgn val="ctr"/>
        <c:lblOffset val="100"/>
        <c:noMultiLvlLbl val="0"/>
      </c:catAx>
      <c:valAx>
        <c:axId val="14486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Ноќевања на домашни туристи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486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28C1D4EF-BE72-4AD5-BFD3-AAB3C833E3D5}">
          <cx:tx>
            <cx:txData>
              <cx:f>_xlchart.v5.2</cx:f>
              <cx:v>Ноќевања на домашни туристи</cx:v>
            </cx:txData>
          </cx:tx>
          <cx:dataId val="0"/>
          <cx:layoutPr>
            <cx:geography cultureLanguage="en-US" cultureRegion="MK" attribution="Powered by Bing">
              <cx:geoCache provider="{E9337A44-BEBE-4D9F-B70C-5C5E7DAFC167}">
                <cx:binary>1Htpj9s4tvZfCfL5VZqbRHIwPcBQku2qcu1Lli9CpaoiURu1kBKlX/8eJ51MqpK50407jYsGEge2
JJuHZ3ue5zB/f/B/e6if7odXvqnb8W8P/tfXhbXd3375ZXwonpr78U2jHwYzmk/2zYNpfjGfPumH
p18eh/tZt/kvBGH2y0NxP9gn//off4dvy5/M3jzcW23aS/c0LFdPo6vt+D9c++mlV/ePjW4TPdpB
P1j86+vrynRjpV+/emqttsvN0j39+vrZTa9f/fLyq3742Vc1rMy6R3iW4TcylCLkkqGIU0HE61e1
afPfLhP8hoWEi5BJLBmlofz602f3DTz+O9bzeTX3j4/D0ziCPZ///e7BZ4v/7vMH41p72Lgc9vDX
12dmsMWr0/uHp0fT6vvXr/Ro4i+3xOZgyOnJZ8t/eb75//j7iw9gL1588p1/Xm7cf7r0g3vu7ofH
++HrFv1XvBOGEaJcIiIoQRS/9I7ECLwT8RAx8dl5XwLji3f+83J+7pyvz73wzdeP/xKu+U+L/D6B
nt37xxMoQigMQ4alJFjw8KWLOMKIcSE5pUJE/Gt0fHHRD3H979f1c1/98AXPjPmrJM7FU32ff0ns
7zfgWQD+ccdgTiBt4DVCnBHy0jEMHTILCySRgNx67pjftaKfu+S7R58Z8Ovr7678Jd2U3o/2aWi/
7tT/vsAFmL0hnBIBHZRyyrkEN3zXfwLM0RuOiOSEYYKRpNCfvi9xv2NFP3fStwdfuOjb5y8c9M/m
CXrwffvq+r4xP+k//7z+ef953o+ed15BIxRCX0UScxlBa/3OckLehGCvICGmjHBO2f+R4T8UmN/b
ef+t5QEWb6SkDDEoiF9t+850zMUbSkLJCNyFIwAm/0emb3QJUOulvZvjP+jpAJM3MmJQZUIJUIuG
GAz6zl5K3mBKCJKc869d/s+N8X++fvUivD/cNx9/Bqs+nP5BY/kbTiWKADNGGBEi2fOwFgAoMaGH
TQgjAr3yzzX0a716Ye31oF/t79vqJ3m8/zc48t9GcwQGMYEjQGH0SzQ/c26A3jAAzxQjjGVExGFv
/myrL35w77a4b39i7Hb3B71L6BtCITcpA0iKDo5+ZmyI3mBwP6dIUCYjJP/0onUouy+de+8e9at/
Dvc/DehriH1gSC9IwOce8R1p+65OC7AYsjeUB44UQYq+7FDojRRY0EMNBwQY8T+9Wv2Yvdf6aRju
X+2fTPv0Y8G63v/c5Bd78OdSo2vjbPH0NR//iyAPgB2BHiHlZ3wAAfddZT000SiS0WcILgXA8Oep
93sX9XMI8fzpFzji+cWHvyKb/WzC/PRfhnygODAcQo2IIkopAvr63GWQTgCKogi6g+QRNImfuOx3
LOp/cNm3p3/msm8X/5Iu+wzW/vtZBgAF6hoDLhUCKIvEC5eBhiQRjwSjJMIcHy5/39Z/76J+7rLn
T79w2fOLf0mXXZja5F837H/PqCC9RAgIC4gDAmL1A+1FbwQXwHcJDz/jtBcQ7D+u5udO+u2xF975
7dP/G7e86G7faXnf9NDk3t6nn4XU3331s/kAFF48+lu8f3HfM3u/evbo8dfXAAAx5MY3gfbwJT9m
yvcq55c0+u7ZQ27/+hpgGKICUyBRX1IOQPahcMEVgJsRwBQJaYgwDw/VtT1opyD1kjcUBBFolF+U
3AOVHg9dGS5BVEQISxCpGKA2CiLWV0PBhwsoM9/27Lf3r1rXXBjd2hHMIoeM777ceFgrBx1MMhwh
kC4ZUDh+IDzdw/0ViOWH+/+fwyWdCMvqeJA+naJ8UflsI8WFJqpRZT1cuKxO5FxegK55EnbD7RKI
bWWcU64clUfyODRhqwI7V0oYd+6C4kNIzoKpvA3t+m7iVa7mIDjmeXZmPd/wUg2L94keWK8qHL0T
a7+v48WiRZGmnlW7FCdhk23rJhs3VVGfzqvcyVlmylSlTKdqM6NoTR1fhKqlP8uQsUdTAKK/Hm/m
klQpyrDZkLACW0g3J8Ha3Fkf5SpENlBBiUjcVPY2i+Q9XUqdREXFFHZ019GQq6BzWq1e3vAFx8WC
H1DfnaKQfOokv+yK0h83fq8NNWrIrjLKrWKraWIZ9loxarUqlgW+xdW50rrlqmFZFfP3c9csyq2y
VYMzWoXXzvtRSZ+917MwajFzrzq9XpJBzd3cqLmQuVof8rycFI/8qdbxHKFC9b62MRoCnAT9brbk
jtbcxngYz6ugTgZbXrbYG5UP4oKGXa7MKk64nVVl19NWTxdlYNZU686oQAfpyAxWZYs6Ran7EPHp
Hs1DHmfzWsTGbeZKmAT7ep+x/qZ0/YmdqvM6+ICtvAvrPC5qeNH67dANH3ud71ExH3vRXjWBKRIx
t9chSZZwPcUlypUf8vNpdPsABXtSFHFT1p9YF57MtDibMM93QlRIUSRvwp5ItUYPYTbdaV6NKmRN
qQJ/gvBUKomYj5v8NDh4E7HxoqnxrmDsLmjby9nWl3YmhQoXVio03/Ood4qMUYJF3ig5tI2yMD9S
ddvcdlN1HfH6iIV4VXbcNn6+0AW4KOvQ3qG1Up231x0p4qAqteocRcoWaVM0kcpmcY1avZtjXTmi
yrVyarS4jmfCVDP78qRBNFcETdet0dtG4w8traK4G48HY8KYloVOFnmNV2LiNlu80s3UqbwbkmCa
39IZv+0JS3jnTmcabbOx2VaNu3Eap6hv91U97Pj0fsxpqaoovw8KerQaUiYlER/bFt82PE+D0kcK
6ekmzHWrFjQfh9O0HfIoqaEOqT5fBpWv2Ki2PR8L2auoZw+Bt7BFUzskBYujmYaxHrsLI8O4zufb
z1dDG3RqZC4lo6xjOssuySjdOt8cB3NdxK5Fj26pVCGyk0KzRbFxPu6QiDtSf5z5+B6J6ZNgy0cN
6U81SSpZSTXPfDgi5riN2iJmVXORT+OoFuHPQ5Xx5bjkmQqDQq2D3fCQ1GqKwAjm+kLRCrINTW6z
hPXbRS5pM2X7uVxTEs6XjI+nIS02GBUnxYyOO9bch5Me1Z1ZOcQwqfZ+Yadrnp9OhThidR/7cU5w
hu8W5mZFfRc3rO3jdioKRZaFKZHrIDE5ixdHkmymb6eqGxWCHwfdAczPds16yO7OojQLelWzJk+H
Oihjn4/nxPu4BoaqmM8TUTZHw8K3MmNTDG+4cmZKexmOag3n2y4sBhWsrVFZ4C/WabgqeRGpAS1G
1fbY1MWqJofuqlxMuwCs8zYLtnI9Gx0x6VrWLuYVP86X7lbIMs50/Yn4CCnv50WNo0+biMSVMbkq
qp6qrm13fGXHZVR+Yn3goUD3e9eJWdkG1fGKyhhXOIgH7iFhliezziQt6XC1xJj0Z80UFfG6hsvG
mPK8JXaIydSKZGl9Go1tu506tK3WSsQRzd+2XfdhZZ1WRI5jss7htqKrhi3Kgrh77xoEy+zftxl/
8i2WargOfN3Coqf7fCQdBBUdlDXniK1nragLBcXqZMpDojJfPtkw07HsOqWhB6iAQoJhje7KEp+s
K2ljjjMUz6W8XPpeQm0iJPXRbh08UfUoJijI6OPCPmRlPqsZLWVsg/KEuSk4Eh1R42QRdJLaKdrE
1o2liubRqjbwZ6iDtNctespYddtO9TVfp8dF6COyjEQNcwltcu1NbMEWGIgUsSDjXbNGeBNatq9G
f1vDixr9YuJAoyVe9ZXsxjnukN+2coC/8zGLiklNEuI9M+mSNUM8uaZR4LIbEWY4gbLwHveXCDpA
3Ek9xyN/VzYUWmhjVZ/lTJEyGxWn3bVgXa9AFDseQ3wOzW9RgD2iWNKPMChvk8gznoxRdlv3VaDY
lJ21fbWnAiJmjMK0n8v9kIm9sOg+yPsHVxwzpJ94f24pfbdW/MKtVTqLhijG+g84tOCVsHnL3XwT
kupkjN7bcL0buuY9lk2rplpnkH4i7psqqYLupsvqRyKzUBVmLBQnQ6garzcrGfZltaQ9bvbBMCOV
W2ig89QddV17y3MyQ62HHdGjvysLt5vGCjoaHx8j33dxZFASUmTiCWpmDBkQDpFQOQyhlIjasyma
O7ViaNhcVp2qgygNO3FfjOttyWiniLE3EZs2GcaN8oyddflYbQQVdTzV7NQtTaX6aC6ScrTx3OOT
em1GiBQbHeWZeCRBrkSgjK5PQoPjJiRz3I+UxEKaVqHaLXGICqsGwyuFB5tCtTvnY+nVxGHNMvQf
bIRO8AG5rDctKcFbQbHPLD2dgvN8lZe56SG4QogwN/k72ZCndsjKWIrmKi+mUyh3W5/f+RHtyjG8
owbfRBE7nh1gpdwm0J06Xtw0jGs1FHgrg/EyY+y2fGtEZlXXBauaoyFStq62DPFj4UmuLEzvIAVd
m6DSnlNCIYRbCDEN2HIJiVWFlzFE6mk+mres6smWV23cENTEPgtO5tEdjxk76pvhSOJ1K7A5ysm7
z6CsiftpLNKSrC7OWrQxXbOpS7439fDY0OnKoy5UESs2WesfRlFf96h75/vqUei7UM+qceUnO4Z9
PPnCJ7gbzu26TIpqHaohPKXNKFUAGFZG9aeyBI/nIjrUfBH7vqRJlk2ZcjkOVUv6PSf9Ve8qwJA4
mNJ6nKDK9t0RoLx3w9yeGxdkqWuHWQWDHqA2QC/Lr7XLL2YUntZdLZVtnY/zKXFhiFQr2PuAlefY
5p+g86lyqMp4Jd3HTOKbeenODzCx0dHRHEY33kDt8aGE6tGbJNK9UFCkP5YGGjlwBVU1C1JgX7rU
/hYVea4GHtRq0CtTluF0LaJHq5u3E1uPmYXGbIr1SQwOyleZp20hPhC6mett5s1VMADE7Zqhh+bb
Fsq48Gqd2FHQFW0sagQNqSvfcmjsuD0u7VRviXS7sVqCbbD2T34JdFpEs9vYKGugAeZ7M1MoYmuL
YwTYN+kHomOSZ3UqaPY+KBud6iGDQlYgvmOjOSf0EfN5iMsxkGm9yi3HGGJg2vk6sqkDNMfztUjG
gPK0CynggRY7lY8923S7uV1RvNrwpKobrHoW1QpZqZYyI0cDb2I+Vl3Sz0uYBLVf03yubnLvhaIZ
SSabrXGXQ2WXvrtayLAq7/gQj3h5DHzVK1z7s2hF27YU685k4lQC5E5aPsyJzppdBEgkjWx5mxfZ
Exc+JmvexbQrIHfx+2aFSKvmPmm9g0YKCCWuZLnzXS7jtWHXUadrBXyySozNA1V2u4FM/khKAIF7
XgUkpeQSFWaKl2A9n2bW7IQDZIExwJAcavkwAvLyJfxIt4ZQsRsdr4t5jPg4xC5skoG6A4xhy2Zt
uzWRWb0dEHc7XB0THZikoVCHwyU4nmjZJ8igk/wAT92w2Jiupz47AKDGx2ztujjwoki3iM7jhpGg
VAC8bseynaCIXJTTqgyve+Xs1g+CbOcVP46upWpdXRW7xRyZZtkvkbusILGXeo25WFHCw2LeujF8
H9IVKtIAOWsLk3Ssxyp3BUrLldySFTpB4Objprlaegb8hkdAEA2km2PvVpNdtry+1EVOlR5IypYW
2Mrwweq+SSCsAHSM12Y210vm1MqMjlkPfiG2T4IGCio0y+FgVq6kqeIqcC5dh7pRGCGr8gjWK0JA
/ALLOXZVF8Z9tgRxESw+1TSCulnmdictNAQ5qX7RHBhqtKeOn/WuwbHRaNoJqJoVZqdz3d5lrt54
7k7CNlCQNkNaE4lSXfdH1QyVewoMUAca3FLth7gawJVMRRKCuqijFNHqXSBclMoJUUBTEd4u3Ziy
lT2t/VTvllCvcWEzwJbTrI9QVQFDSd2a8dNiLvOYhL47yiaZSh0Oqkd8PUJ2YBuKpyNqJnlei/Ck
tWV5Ygu5ZY0ptrrCNtUsSjUEWivdnPqVamXs4FTW6ts2etctrUzWpTkvWpanTNP8fADS1AbdctKL
LYumtAAIv21aYCmdzfKkaiacdAJd+hLI71i7KO6Xi5LjaT8mfqhu8WyGMh4HiN3ClVvRAlXJ8Vie
fX5ZS9Irjstil1mSVpm0KrRLAT3ZuU3bzO/ohPOjmqF637Vv+7ycVVhi4EHBHMezhdbWyNJsHPar
qhtyyuoq+tCY04lARnX8zGb10bQAy26nPaG2vhvp/BFcO2xp7rtNm9dBPC79qbA9T2Tuyg3Kok0+
hbu5zkpgWnLdluOyXOYuH46BFrd0nKEBlf1j1l+SqO1uydyflXqRe27Dp8LJVQVETyq4rfLyRiNo
0APNaDx1eEOD4Knvx5tyOACfqgcRwPVz4jQk3UyBTiHUp6yKa2edqh1AOkdapLr87RjlSIVO5/HQ
uyu/6ERP4W1Z43c0MlcWNU5JXaipzy/HvnmkrX5kM79qBN9bGp76crx0mZwuG+Y2hHq3ybG5DnNy
a6D0ghS2qxBwWmqA9/V6G3Yk2OYi2LQ2sBvSkjQXy+VgRZNw3oQpZFQyUgkgcerquJi6i7yI3otu
GdOgCXy6MH7V9nqAEClRXNbRrhUAkwY3hKCD1JsyMzQOoI3ryWtFS6EV8uSdL6B+57RvAeOV96Ka
6XF7SRbfxALRT0FoxqTFYQk0lheAw9MmBHrZ53WdFqZqU0unzcSHM4qWU07Ccw1EsCf0GCIvhyOZ
MQ3Ne8Y76PL1MmxmkX+s7FHdD2tMiXywVfOBcHdmF/awBP17PAWVYq37lAdHNutuK+DMaqD3xRxs
W7KtxhV6TdXMMZkBfXSHaiij9mhc5qcZ1+MOyEnZ6nMzQeUXXEVNQFVWmhvZd3u6to8TUBwp/RjL
wQMiRfp9vk4plmMylQUGutquaQvCAKCBBQQpICqTMXGoDSB/2lGFywhYZrYJ3HnYTh+ADgIYnSu+
AQUNBUFaVklYFHw3DlXc2KwEkacAAQkN4Hp77Wt0XTJcqt7NoCMKfjKWek14v8LOOiCdVrbJxJYx
MWXT77KM34ZjiTZk3g+reCymlJ3VAU2KDmSYxZQybkaASZwVU9wXmmyaMYKKCdJkZDg7ysLoPivr
8LhBbE9Mw9II9j/u7PI4VcF6gpo2FW4ajqtc3ugVvfV1pcY2ogkoTpNqov4+j4ZPK+EXMEfZ4Gxl
iaygZo9Md3HhMpC8stIBasxcYvmiyhCY1NIcA5euhVuSILQpfGQL/mAMlDLgexkImaooQXLSc3c1
APqbQ3zpmpGmWTvdRI5/wOPqlDHZGGfUAfxD7Kgarqux766qsjpqB7Emq6X+uJJQf5ZwCLdcD4mj
0SNfZZe22XA3sSId6FpvKhFt2WyyeNRhoELfXNZiCTd8Ig/Z0o9xG443uvAfpnBuNthS2ACfDann
/l2dly79fgz9TFd+MN0y6Lz47YT0t7f/uDEN/Pk8rf/Xh4cD1v96d/r1ZPbLuw4DgG+3/Wu4fRDd
v83/X8j4X45pf5W+/8jFZwOAZ2OQ7wcAAT9I7DD15CDY//sxwNeDtv9S/589+NsM4CDnoxBOBsPs
+yDagwb/2wwAv6ERHLyRBEWf53XwY/+aASAQ5wlCkYDD3Aeh/9sMAL+BokhhkgdHOCiVgv2RGUAo
0I8jAI5hCVD4Due4CCzi+xFANQ0cMCEUBLsspVpIG6qJChQvXXkyFZOOcw5iHgqyq2UqB0WX2apR
l/u2Wa9XnxnA2dENPvRu3PtdVPN2w+qtARld1KDpC3HZjh+m5a0NAEEWAvRY2RfnoRNXiNI06CE9
RWeG2BvbxhUVn6gFjd8InVRaguIKRbSXAGzg9BaMEmTWxHVVoG098HRdKh6bbh2V8dm50e5KyGZW
0+xFvPqmV0sOVJ56PyS0YIUCmotT54U/ou3Ub2aQLmOxwNABZ0UNynJzIsDMLmy2yLiHds4IcNdo
1wX60tplOFoFKtKVgpoNmtl4VNbMJ66us62JQMAZoGFR0B3y4ajx2XqSZVCsuQCZUByGA8wBkWBA
CI0EglwXFlh/9oEFRQlzjB4ghliPcW3fFY1rVd/1dVKW3bXW86lu8ptqXTZNDcJkrbFJqhXs6nR2
M0aWq2WsXJr7CcjhNDwWc/Qw22E6WXNABa4EFErE1MDoYOyVgIOdm7wBaFW1rIhxBjXLifxoau26
jerQnizV1J7pOYAhRD7OAHSbTF875HQqmhVtfG5AEPLLvWNQ32U7FEldRB9rY24EMGb4vncgQeoU
gMsDLdoj3LS3udAgTjVMxqIIrnMKnABOgKyKEN0fT0BCkxwXsLYOVFQjChgFyDZIFpqFMecoUy1e
38PZ03O0VGyLRlmohjdnpIIxQQ/8aYlq+O8PwFqqDKTVMTTA7UcrN3CiATSTmQ5pRXinIl/pBMAe
VHBW9sBd+T5ic7AhAWisi6b1zpGsSpfRQzPknVcwaedpBjowdVHxzjEQMZx3GETHbB9V5V3P+jMY
+Ryk0BLDRGEowL8QakXfAwirm0m1rtXKR9G17oGeoAafawrtd83wpo5crXAxX0bSg/YYDEZVizQK
mWVH+gDQcDXkJ1FfC9Vq8Q5w1QdkstTjLFc1Lzc8B22wXd0WeNP7rPLXdb7siV5gINMDX19adlmV
aIQxTncaTfypz2Eqgmm5Gdb8Y7mAQ+jCYMRE/EPesJ30ZkjGLi9iENqC3WJsfe95bmOP+DWwbpC3
Z7nGrCih8XNTbGhlZYIh5Hq/RFukWXmqo+m8yufNWncoHujQQJiaZI6KXev7u9pwAPVEblfGL4c5
f7Sgy2WRh/5ls+sGZffV1C8KyfkcZK6zsQtgajc6aOyi2GGNYR9meb0YAzOlIdpPUt6ZVlzwrL/h
kPkK5jBzLPK+hsEkTAEidw0Hxc47z+e4hT3o2PjJgAa5J2GzbIWZ+Q4XIMRA8DAAwsNNqOs6QUF+
PIp2F6B2BuGPwAiET+c9C953xl2A6kLiDAa6e+lEkFIPg5fVBvHSVme2s3dFSO7asitUh/MNBgS6
LXRBk5EwDnJRjs9RRW7GINo0xIaKRpNXMBEuVTYOpx4IA4xc6B6E9B5mVK5IZzrBigQ7an22h5kS
1EICHE64S1G4QDWFE0pMoAt2pv8UNMuo5rzutoZUS9JokBGcGfAWlOng2AQHJDywt11DpoST6R6g
0mG+G+AthnKaSit6ZdoeqRGAD8S5PwHN8ENJrE3zRUiVRf0SI6w/hR0dU96X26rrrgvbkY0Vk06N
XcK4LatyoxkMH10l9xWU+T4Qu06TK1R5samltTEUvDMLsC4mMDdO6tqsypEcRqDSgIZDp6chCG7y
EL8P1hnmeBF+x9rhQUfzU4bXVfVl3yZVH9mYB907woZgN5YOGJlmK7QQYLrhQErQtxF9b1lwhQ61
17LqI8tytz20hwuomXdZCGq8hfE1mDqdT42j27JbH5GdNkGITDrLudp43/V708j6ao1GBDPZ8bFa
/ZRKOelEmKI5h4EA2rOiQBuHsulyoFWjVl5CGKMF8PRIlzTnfj97Ys8Cu2SJ9vZMZjBaDijZj60+
BloOUzMMwx9EL+e13c/Z8lhVzWm+Vk9jwcMEzTBBdrS1m9XD7EWO1aD86ikg5LyMg4PQ3HncXppq
LKHtUguFBpjJyJ3fzZSb07ItQRYcexT3jtLY8jpLCHZpOYrTOaiClDcFiOK6BI1LAGLNIERVP8jh
IipgwDVG/XZcgVu7iN2HegqU42uf2t7D7LtfQW6jgVE2lz1QTEGAjEIR6km4pmgM7ZHoYdi7HCpa
j/EI/4Vu7EA7mi+8O/L+rJPHHFkeTzn7UPbB0aJhmJ6X0NHhXGtaNtAWpl72F6MAjRcQ/44R/qhZ
cYlKxOJJ+Juuz62irJUgtYdPjq5VnAH/MixL1qqadyVp3pGO7TOgqPEog3dDm+NUrMMd9iGMCdoO
x3U25zEHkTse4Gw4zJujOzRUj0jnfTxLdmoM9JwpI1dUDvSg0cLRg57dw/GAEg43AK3uoRVXHMhB
K+gZwu5ozkylyjK76vP+ovHTY+DIqXGGp9znR2gSt2sHIqz7/+SdWY/kuJKlf5EuKFLU8irJ1/DY
14wXITIjQyIlitpF6tfPYd7K21XdUwNczDw0ppEoJBKogLvLJZrZOd+xwCkk2M9+45jyE/bOB1yL
glp6mgucIxPHceRN903FnwqqICDhYy7tKNK1iE5lSD9Kar/aiaF4Dlu3myvYr9EcfWnMFft1w3zY
e+Ocz15/GmJ+zYl8ncZWphxT6oohGELfsqRVH5xDvh2jyjaoqNMxMlBW50m22ei18AbL4mGIxwWj
EG670jN5NPfdrmByPA6dRpNTlw+yhwPJMD1SeN+WH1vKTk3RTymFvZvSwHz2c/ukSjq9/r8aP/47
Dxax/38aLP6UP/rfzBbuZ/+YLUD0gR3DEEDgtETg2/81W4AUAtMDshv0WBwmPoDb37OF/w8QPwi5
cYIowz/JzT/xRbi7aeLATuLI/39ntgAo8V9mizjA7BPxIAppAL7+r7NFqJtYrJtpsr5djX/cvI0+
ll0TPJVWXE19hVsnnDSmAuvvuq1Pjuh3cG4uS4WngDVZOXSfXcOaQ+CxlyXpy120hCZjoV2PwhVK
Wtf0extMjzXE710tg2bHRVFhZmkEHkZf6H1Ix+myqfBFdWVwW1JBHyPGJ2AmUD3GiYisj6NTMG7V
wdoehkNjBA7Jhe2LVZg8gAJ81sqXGehmvBkd7QPM2itaCQ506DzF61USRHcqnD/mFWKcaqZv8TTv
PZaUGWaIu0kTnnmdvLEsefQ4LSFJqms2VLfFjPOtbnsLImNpj4ZvaCaTbdpZDiwj6aN25238yyOG
H6iGKApnqcwIKeBS6zULRnuCWw27fG77PGqACQiq8H9125OpGrTbM4iUjoq7eZ0OOpoOEw0/dDA+
tANUMy43ACCN6a/tEMEeLIpDW2G40F0bZJPGe4m64N0r6HmpzZhHPjrWOuiPrYyWFCryN6PbQxcU
p7ksOeQxctGLb3Hqj/2+iZrPmkzoQ6CD2JbvPI3+s9pCntFae+hk9Bvkv2PANpkBObvviX4dk+mB
6A7G97yQvHVHhSXdk5q9z1AOCo0ijsmuac5FgaEM50xZNS+hrY8xzp92rsFduSMpdoeTTmxeu+MK
zd8CCqB4mNxRFpAKPV9rg2z2q6Mn/SbFDHAIa30VuqOwrAGdJGP5ObtjMsR5SXvo7IM7RY07T9d4
hdbbFV+LO2tJy7sdqLoe2Jz/FYz8Q8/JaWgWzHvurMaBfKlC+gTt89504qzaCtrlIstT6E56WGVf
/coex0QdVdF846gHbUTOPupD61WnzhWMcqHXLSrIgEpSzEOZen38XLfTaWP8ZlTE5mFXPhtXhnyD
cU6hMrWtjtOILCydUbXWpsT7oeG17wqaj8oGMvFldKUudkVPufIXTBZNA0FrEifTC+uVv5tQLT1X
NhnqJxrbNwY04ohvPKdEvhd2qTOvF30qFXRVBiYwR1ETuUR51nPx2aJcT65ur66C166WI3Wzq1x1
31ydb0Ncq8V/90jNsgpmqEaPkHOQhN4orifMTkLqDpTNir5hCkHLdHik4sZMp871F2U9432bYkZj
GpA0cSQddx3J7HqTxXUpoetXoDp/xP2GR812h8j1NIPrbsZZexdRbU02NpXa+czcTeh/ItcIxa4l
Mq45Yja8LvBIzq5tGlwDxXlDMD6jqTKuvZpcoxX70PLXMIQ/7tqw3jVkcETuWAWXrqLtAFUazdvi
2rgZrRhU2hgd5Uz6vEGzt7br58bDh6iIkkdG9XYgngwyPrczbmA0lfAZpn3bSpVqIuML5Kt2pwQM
QFI/NzDO3zYOKzr21QgDrKH7qiruV1BLoISSY9FBCvFWiWNxbpZd4cc7eKPBXoWyhWhTXJMmWeGe
0TkzKz9r3NTp5ONB8evqJDQmlHX1zHMdFfLACnzhG0SgK8A/35oE/vLIQ/TlGk1g0vr7gIDl2KbX
rZzu9Ix2emBtukYLagCFDSICTHJkghKra/Nz6Nh06weN3c/1WuZNaJM0kIkPirJ5Gm1IAVHqfRc2
p6qZjosODlWyoQEt5vrJmupH5ZsH+NYgRn36tOke+m43FBkcgM+CrBEQK17kc2TMWft4Jomoqksf
oe+BR+MfoLazvTYcKondvtZO1DuYD2MKy4IcRubTLKriRwGs5zwycsOTjgF39L/Lln/MHsAuLTEY
1/1c5HChl1Ph2/vR+APUav7gK/UG3wGkSQV7rObNWUTRR6T7I217uWdjB2cYxECoxBGrJHKYOfD0
9VpnOIjoUVXL3VD1X4oXJMU09WxJW+ehmc0ZamG/S5olvKv4iplJLJCSNk5zOWzfxcxxGM3NeSJg
dBPlPUQrv46J6dKa9HzXoLHcL/3AdrREXYYLpjPKNPxoHctjs+ASCgkfXkbTdqU1zkfUyXEfj1WV
qzIBx7Py70kEKSqlHpx5H5B7zkn8M9y6C12kjz66viyTklk8TdeyiT5nMy55xxKF67KVQFqgNaKi
/Rjn/vvCgiYVTVd9/x/RFEKb/Xu1effXUJYDuP8lN8f4yT9aQoecBy6TA6MXfzuw/F9yMxoRCno8
iENEuX0kdn63hAiOcI4kAvaH/E7y/m4JfeSbkZiLIoDibnNC8u+0hDzBi/yFOEcuJQjjKHCp4QAC
tiPS/0ScbxsqCwCsIeMtea5ETeEol9DLkuA7i3sQOTUR+TRDJy0G+LzlAEdu9FIG9B2gJ9hmuUaH
IVx56vdJuKunqb10MyTF2uJEBhDxEFhvgaI7frHePhqrMoHrAXMXc/PcBD8iM1wxN0ijuVmaBJhw
Yh7WYCzTdkj2FZyzUTOWQ7R9qyrqpUaZ86LKQ1uU3VMZrzd2rt5HjVpDDPSysJFgxAL1sADKqkBG
ovpEYzYANwCGDX+5IILBdVurbF2Sp7mwN2UAgHZK2ItfBdcLGSxOaQG5Nxa3ngZsSXX5ZOrxqR7Q
uvSyDgGyg57iW3AJoxb4hWEt0JH+ZxO2H1KBsB9QE7N21H0mA/sGGPCK1Ou9DeVH0MUQDFtygE81
XGMuPNWiPPdKfEHbuV8j8b1rR/TBgwXD5TTCtu1PkJEMSDTBUQfJWzD5DyjBM4ymuMqSFVwd8YFG
mFlBbfGgv43i3FHw/L1q/WuvGL4CIhkY5/6Gi/m9q4G/zb0e4HlKikNYXkxME8AyKIuwzm9pgZZc
ksctJOBthxjXk8girQgI1HINdboM0wgrcqJZ0/VX0pXObZY/pgnzNx/tU90uNywQP9aiW7IkKpbj
1kM8Al6UQByLTonkjuRoACbC+ybd9kamskjjmD+Ihvp7oZNLMjQ3QVw9h3x8COUMAh2oYFo4rqS2
kMU9rz6Vk7kVsTpCStpSf8GAwtQK+rsuC2ihwacX1Es6Vv5zMZHyyo7rJ6+1uAMMZNOilC+Mmkul
q3NRWZNJjwdXUTCPOQgJg+85ghBhqs19gBsNMz+NPLi3db01uyaE9cp5cRmMaXMwON+jvvmAhL9D
eIMc/bUlGVj+dl8vZk7rLfB2m1BdviCXsaO+X2ZwPSBPY/S6phURu7AQ16vxclXPN9qOhzkcDw1Z
d2qDLKgoas4WCS/tAoMGWfjfNlrWeTQEaPxFKAF6eE9yqtY8XNo178p4uq0hLOA24lU+dfbWLyM4
NOJYj4C06ZQ8hxKWMXAXmrII3kUR1WcZg3hXq2wOkM7fx26YoYOHsJD0Up3MOEGoZOHPLULVwoB4
C24XAA5aXFz54DMC4t3hjsgV9SE8avFUeXh3cGJBV/bRp+6q4xJ3JzkC3SKWQ/UHXQwNOcZDSt/9
YfXTqG2HE+ihLqMT7jKOtj6P4/W0efDAlOfdVnL9smMCL6xRR3/Ag77QVeY8WvMe6YRr2FZiT6oY
AAe6S6MxVhROOZ6baC8ouUqqskFhH56MU5mJ05ujX8qz06Bbp0ZjGPtSkKe106m7mN8aCNcqEK+R
U7Irp2mHTt0OIXO3kLs3G70YyN/G6eAKgjhxynjvNHIu9ZwNkM1hbd1skNHlAj1dVfFHAIF9jhCX
GCG5o+n+4VF+P0GKNyMsAAVxHuD2sV6BxDnV3jr9HuDzXjBzSz1wEWT5VnfG7MN6gNYP0X8zgHsM
jftd72kC4wXia+1cAgu7oFni0bl5WG6law8KEU7JbpRDvnJ6JDAchhlWQO08iLYsPswm9oK3z5oD
au5wLWq24OdhYFTOyVCAJxHAMBf897jB7FAwPZZlsVnFxB6zCsEQs+yQDX+XhL/huYA457wT8LZl
vsFOaZyvknANjRna8I7CdOmCoUktbJjqlx8DY6ZyDk3jB49w3wAybTh5S+fj+HYc8tp5O6NzeZjz
e0I73nAYQNzzLpNzhGiNxp86lyiBXcR/+UbOQRJyBqPuXCXj/CXfOU09Zd7ek8llq03/2jk/ijtn
SidgLbsy7Heb8622VYHvhsi6W214WwxoY7vhUTf8sVFIMM2+vok7jHWwQINDGAigwtZanEJSwJiw
LGudkRY5S80jmLxmZ7P5znCrDb5oy/r+KmDBdiSs0tfeqNd9IuX9Oi8aeDs5lbK7kop8W7b+Wuht
b6r4uppUgMF/AWsP6D7Bk08jtVPK3/cOAa5A9YFUywSaknsvbA5h111m6ORghp0YMfbNYRMkE1GA
WxYxj1TBl043NzCRul0zMsrHPmwYOPzhpfC0Pk6rr7IArHrmT/Ya9jNA3y3y0iIY76MpkbkWGHui
qjy19fog2xI5IbeorVOAEdchPnd1EaecwEeypS8uAD23nV/zt4FO8y6ZzQdMTbnrNKHAiYtbVaMW
+mTbh7oWWdz6X4g/O2K1eeaNeYmpfS1I8+xL+xaz8G1h/k3n0UdUiRMr8dEXEb0WGpIG0FLfjUPX
PSlxr5eVRVaFL/4usjyBxwgtpyx7Ba7Mq3cKzNdpXi0KKDftBU4exjmgQltwX6oQeTccKUHd2B0V
5sOj7Bio+qqDG4oLC0YzUlGLW619mIY2evERtOuXPnyx2HWxg+H9liCbkNVNj+rneVD+ldrNAw12
aznQLBiGoyhg8Ey10x6a69quP0ZWIw8wiHxRwbnnTXTekGpJw3miezaPjvPNsazpMSnk/VLxS8uQ
i1s7QFIa9sVuI3B0196kOJo/WVW8rwpFgkUKgDj9MrO+SUz7bIryZp5WVBRfIRtE9MO6VjdFws9m
4E/z5N2EZFjyteruQ3wUaDv0A0/Fz1j0z5OKblkkX8Nh/aZWDnmt1c+rRzfYzMWxikmTTmE8HE0y
3rIRhlEwf/C1hGce0yPT5XCArxdlvvQkdnT8xxqK/xsY5r+1Gg285O8Hj0cXPnUzxJ9WSv11+nDh
ZEwniLUCaUkg92J/Gucs8gkU3z+mD4INhSykWFHo6BXi9gX8nj5cFJpRbF8Lfm9m+z18QMXGIIM/
7J8Ty7+Vdw24Gy7+GneNgwBYCazfiIcYlP86fBhdNR0L2yZrmFzyGKTWcQ2j7lDFml8nbsZtknLa
rz2m0tpNwHYWIyI0E1KYXNZHCrgz9wRmZpx6LuxnxXPjxurEDdgxJm3eV4+msjMcGnXG1eiRCvK/
D248H5ZtyoQb2as5DO8MqQa4QRjoQ4L5n04eUnsb6BWBU0yV5k7MjB77idRZ57QBX6OXiMsjg2gQ
OPXAdzpCS/D8zsWHhMDQCHRw0JmgOWz6rYUIAYlvyBQj961m/n4M5LkutiIvZ5jFs5YAHXj0ISFp
hE7bmCBySKd2xJA9xhHBmN4pIZXTRKBe1rt5RA7W6SXGKSeYc2AvNxBMfaer6M2KFEkmcy6Vh3K1
EsRpNP+kQJgzRnEJMZg+DWUjrppgezCQbyan45S/FB1IO/46H3H8n0LV7Qen/TRB+8ScGoTYp5mC
KKWVX+bdPNp9W4n5Noi3nwBH5hSfACgIrerUOKGpcJITPMb94s13FFoUgyYF2W8fzqJLyVhsae2E
qxYKVptE69WmIJAhYCgPRVShxZf8HoYFJkPoX6YB7G43So9etyFKJslTV5c3jdPOiFPRsEVr53ib
XeEUtgKecaogui1OfUME4D5QI0WTOIxgiVCsaqfWDbF6biHfxU7H0+MUX7TT9iyQhL00CKn6ET4W
QjBwJL1lOxQhj69HP4I0ThHrARAbZTOcY8LkuQzopXCWsoS3jG+2QCtRzjcVfOdoRhjSd1Y0caY0
AiYqXZxRDWmQ7COyHQUXL3gVAz3Sq3DbNOdtQ8KjB6HdJiJGCVTFqVB6Ayflj3tQGX1eyLXdWVba
PVw9CPFlXeZIbMx5PwHKFeiAiFqqI+zD4dgv7NjPhO7XSr/MyMZl1WgMOoO6STUF8ImRXmVe5D2F
fgUfdWLvFtnadIBLOkL4PPssPCFlHey6pN/AxVaXdnNN9epHOVL0PFuF9faJnXs8WhpBxYic2ILy
WjCYp0h5TTn3cNSzKekOk+/XyJYuEvKW/IY2TqOTlTqHVMzgk+jxjJDuyzJhfm9nPeWLMcUdCKop
R5oPpHhReZe5J8diMdcRK2tEARKax6ZF41Nh1G89qnAoTIDOq2Y3WWACgYr6jCLXagU8FDt4UVqL
cNgns5xzXS0+SN7Ez0HT0Jz3rEBojLU3hBlkL/gYHMtkVjBoQ+iiTFpEmKw4Wcre12UjHwDMmnxM
4jf40+IxWIty19E1gUM0DVdFgqZwa+r71UzQgaP11mwRotMInqRATvMJd34+DgzBZdjOu75VSBFt
7ERHIEpVxJ6CInihbEhg9E5N2vXIcSTe9BkXNaajWaBtSkKVyxVRDw3fKw6HFvAFQ9xH9sh3Y46H
YI9A2FZMr7X0ZR4O3tMKNcBdrG+LhUO+opHRcOQQlGa4fKTuMyLFAc0cXKixgx5KzNsY0Ncl8l5s
AVZZFUMCyIbdDpS8VENbnFfWnLy5eKiKMU47Uvn7zQY8LRlgZxSodidjwPES0oaUYZmtzGaN53V7
EhflaUZqD1pRF2QttcjhdQsQo3DMwho8GZ7Od2nWx2QK+b2K8Ta7AUFgH6j/je1Cig9UH8kSQBkR
IkhnRPkzcNk630ZyEWU5OnRrjzygRKJ6+6g6ffC4rZD7tkj4l12UgTfClAA4J628Egg0Jvyt4C9h
G74jHoZCgcezR+YgJXZCVDA0XZ4kdZ1pBOJuChzy0VZchInRyijMYZiOIaBsYZ+NobqqOcoQJPzl
bk6KXTSPWQ0bOQNYNiNXQPhuhLKGOQxOjFHBga+svMMMcd9KBDa2Gtek70Apbuj1MUkvBwCMc2pr
+zgPoNWGivhZWyenTZUiExrQfjD1e79dWsSoorsWRJcYNvRtZYW4eNVe2RVHuK0TRL6KGObaUL9F
DdLO7UhM1gVNlErPES0ewMSR9q9jZJA+E7pzeVadYdzEvVmAW+MHMsXPgUEQsez9eyG7A/Pbz7qZ
33mNmbeay3WXYNpoA/ChdHTd7RZpwFZ+hX0G6x3yoY8klMDP5G3hrz913MZI24qrbZpvkQTBJKgQ
Na8CGLB+C3rLgmGXaUzX6cei5609KSx8MCdN5wFHg1eCLmn7A5V4JmJ1V5tI/mVd3/+3bSV6vL9v
K28At/3nTWN/bSvx43+0lRQidMgwDkI4JpQFoBn+JWpjtQoHDRRgCwe2b/6Jc3DgNdAIrF7mlLp9
KX9mqIFiR3Ec0TAmDvv9d0TtIMaL/Oe+EuSs79OEoY+lFP3wn0XtPtx6nrQwVzcvvtEVDP1VjvAa
jY/0psacN0+gUrmbs1B6kxz5mWwweJxk0B2KwL6ga21yUwEv7jsPYReFDqPcZJ4ADWwdIzgM8OMb
xw3WKt5vAAkxWWPpwzpMqe1pnPqrYnknC3XQoA+p2F7nEZq22ZYXjUaWVFGbUxCLHRflXhEvvowO
Z9TgGjvwjYkf3nkR1grUvPjUTtfqnMKFtHE+O82rs6pL7doeRSn8LIntl0qqOxZgIo8gmfkRTDDf
qWiCxF22TMtw4iVBYg9im2yKq8Kpb6bBLFb69U9vaJHg38Qx6nHuy638LJ16pyDjITbsknSYGNu2
vK7a6LOa/SBtGQeQDBmwRq+WQ2p6DILiBpPtkgP4rU5TIOxxchoiWIZ3NG+IsS5Bn/d0Brw+xBRh
LyiQBfWeEcsGWOjLI4FIaRS5HZxqSQwOLu2UTO40TeHUTWSWnjand5bdNIEiJC3YSfsGvgAnerh+
9DF/UxzBt7GZEKpD9z1BR1Xxelmj/rit5hD14RVzgqt10uviRFgNxSGTm+p2pcbxIZ1YG6EhwukN
/4E4KVdtyj82UHfB/3741v/eEgpW0pSIX8J0ZxsirHGLrHbrZGKOaB02A2xpGwV7sXRusYCiJz4O
PwcdFjthyE9vgpblOZehKMU3awe07wM99wmW1QB5mHZMNqeiNCevaN9jgGB7PiBwv3U+eu1lu2sC
iOHVFmPQadCFCNQ81nrnXnYyi2a3KoRvoC6Fs/Zib0xjMT3h+80SIg8lWGDoosE9Sho9GFF8VrS7
9jd7ZYey2oWqiLPIJZDjsNm3SBGlsOOfYRO8tJgAsBMAix6ohaLaTrg0iiHXVZDL1BR3/oZSxnv7
E0srvhR60blKPkhAx0NY+GpX+vI+kUmMWlsgyhABXKcFfNCwv1aV2wSTdN+xeONDVqjUbLo2Y/kQ
KWkvbRjN0O2ivFDBm4/3j3sRAYEwGJxvQ4d8MMGnREA3jdyTvE0FHBTutWk0xy9DaL606rC/AJwL
RaJ28hqdD3i+uw27lMppg+YVb7hkdGE75jV321DARZ+qPGnrU63D9gCbA5s7YnVuRY21HIsm2WSC
Oz5gd068gEdh04NMph8JNg9kI9b4ZDUHsBD4DJmgBbB/Ce4w32AMm1ECnkjiTGCSRc3l43ncRkDv
DG+Otmg8lg2BYzbOe9bNO9AFx3Wbbhq7BLsZ4cM9pzOMW+UlLx3vEzSq7Q+0rqd40e8V+lhfDMfY
igMB8FBv+IJ6390IcXGWFhtHSACDTQ+h7zpoALpYXrfT63zTNMtZVOR2GXAsaQQkUfuBf9TW7iq+
9UckQA9yLZ8bjegcRsaT0f2+HA2Mfh/6f/caJzyHiI9L0fVH1Zt8Wfxjubq9MNxeg99/KSYFQId3
fVYmAhN/AUV7otiwUpXxmY7RvhTfi8Xu0WofgX3eIR4Dbqa9QCheIV+rfDTj3l+xb6nENGMLePZR
fxC+wWKK5L1rfCx06oIkBZHwWsgox8KgS1/Gd0jS7kW9XYrQu2AJw0tMCmyuiLtLA5QMPljVn+C6
tDlLMC4uHXZbyJJ9RX5zqPu6zafWR4hXj/UDp94LQnQ/vCnek264KJdHDr35xizx3jIPpG70NpVx
tZe0RVM7CDRj0jv65YgRnzc3vplfgpo8CKEUjsz2oax9BD3xSYpN/YgsUXu6xh+rIqepHq+xXfVU
8fE+iXWS6bVFaD2EBYjtActeSXIYjPg+VwZjpLGHYA0/wsSy1DbsCtLukNnRtvvesw/gcN8S0X4P
gAXkFtswDginYwOTnX8WzaShFmCbVAI7MInliUqk06awfm3EikONIwQ69QNiRmG9X8bVw6oMER9W
bONKx3iIzpMEMjxOguTwA9rbFnmrzJOgoswgboVCdk7GKLUlFsqnyzTdDmAmD1BoVBbOSYCbC+mH
YCE41DDv2pWDNRLxB+SG6DDa5bss6d6rm1zFBcwinbz1pfcNxNHj1EGgxjhNr0sf27cgfnkgGbCx
SsUDelI9n8ulBHevbYRHIGHQlEsc/3OMN9QXz1JUEClDNJECNA8bcVCz5qVti8McJ68aBBFQoIsA
WhtL9LpohPaMBI8DqD/43NrLCnRHSGvwQ7zFLdwB3Na+neROYkLCoMIhXWzk4rfypa7WGQ8BDCeL
TUT/I9RNbLX7+zb0l7rp2sy/VTfdouB/qpv0Hw6rgGqGVXDYfErQoP7RhtJ/UJ9FIUFS7zdT+x/q
ZhTjN7Yg6fXPXcyAZH/Lm4jy+VjHSVhIoZnG+KUuvzONfxkJsMfwj3//eZ0fTvP/0oZiDz1ehmGh
YEDwon9tQzF718DZTJetTfxtsriPjW1ug2RDbfcFJt2OFv6lsIm62LKbU1PKwzKsr34QNSIFrBhR
ALnFF17jNmn4JTLipQRRj8jT+H2g9GOqVwaMwfuOTOk7orIUFcXD5iRP79UwIEo2QYuvQaGlnLf2
vNA2Tket5EFg/RhwIvJzrRmMn2GEbJOPfVGnyaz3jNOrUdEHUcdPgT89GEpe2VaiV5L2tYH50hjW
ZfU0J+e24jPKLFK6RuM4LBvuFsDlsJJfE9FBQZLToZ7n1413R23EI5dBPiCyl0Zj+12RKA/D+UUM
y+u22cd4DLq8sX2ZMo7pfuz8n4tGCHKOsIfPjzpXXYY2r9RyXq3/JsXIj9isNu6NwLaEsf0Jq/4R
Wut4rM0Cpzau4e+ZfsxXQfS+DgxogAZdEBQkBBpi1kCLArQ8WIguJWrhtSHrSzOaJYMuAG2xr75Z
6Ac46Spy6GXwYdkw5cGAuDjp4JrHnoGj2wT3cgPjbCwiOQ0E593gJY+qYniD2tyGYogAA8DjSFAS
Q+d6xM34sW1ivetl/Iblisd1RJSm1Pq5deaJiOy3AG4K1/w2gbvCAvlzaMiH/dXAV+195IwYICg3
U82ePDg0zRQ/8hmES10l36cSRcHCzSng6li4Ow1cnt7ZPWsNfhr+D9bVflbOEILIkmsLD878Mouc
bbT1DPKlvPfhJxHkxgFEHCNnNBFnOfVJHJ5XuFB1sAILgi9F2u2Hgk9VFewMjcjLQPZhG4+Jgx1z
1lbsTK4GblfhbC9ATW+hMf7OYoXdC4CQGwOLGnvA2ofY2WbNDPStd1ZawJurkrGj8rcPrQZwzCG8
U7t2xxk+HOHeydjlbXAG3eKsutaZdr2z78oEREy4YsMkQtjJjjubr/nl+IU8+UJ/hY1LcAOBXsIX
hEEogxDIeyV3pRd9R+77JoGViIDUx2jrh7hfX0NYjYCtn8HUg8ad7Ffk3Eg+Y2ULaIWsTyhDwJxW
B+whkzsTzx/gSucdt9FbCb5o12+DuIAGnzPt7E/Nw/OkoLhsdaLyRSdur9P8AH/4FGDr4M6bApmr
oL+PnLU69IAfKNxW7mzX2Rmwmk1YNrnwp7BI4ODr6nH0BXKXQ8z3YoM93zkzt3K2LoNSHDmjN5mx
0EaVCpMWXOBItIfK2cJDqwGhwtFwhrEqCXoqtav6BTsAzY0l5gNrVKus0eG1hOk8AK8dfBTZ2NO3
AX7tlxvi7ivZIWiD7hI+pD/fexFAAl7UzxRx02hofowuf1o06g1vKKuEesJGn3c0X5A8XWZ1QHh1
dSnWyOVZgUkKBKCQccUesRl7XCYEX43LwE4RHtChUPNB4nBPpcvL6sKGyKQiQ2v5gk1ALlerCt2A
5EafuMAFuGpC9iMJ9Gf1K487Ipk7uYwudp8/NSjbKSY4LAtySd5xMvsK0V7bzdesUI+9RgJRuPRv
F/RvGnFgHrd1ylxCuENUeODgKlZsEGwY9FX2K0/s0m2tAMItsbu0caljSHn9CS1aAfTdpZInl09e
B4uDrrKncWPt9QJ5fje7QLPbV4JdCleVAUoAOX7KNMLPdRw/xAhDe6tBQrTS97/6u4iIe0x/LbYY
QWqMpugRu/36HHvZThYxj1z1OKPLecRqoD7Z9oFRX1AG7+J6NKdYJO+DtiewbGLX8OSESrrDpqq3
4n+Rdx67UaRtFL6Xf19S5bD4Z4E7uBvjnGBTMthTOee6+nlegxkbG7DxxtIICTHTobqrK5zvpBex
m4JD93qO6NjTi/adT6PNgBkei5C+Hdry0IvVJcv5nTrw9n2DtqYUvUEtD6Mk4hrouB/smpOCAo93
Q+sukHoW7RhtGsMEZlnn/ejh5lbaw8oqLotM3wsJUq6sItsO6vDBoiCORXayTg0bo0FuH7UlralV
25K1Gk+9wAdEsfj6T6AoSK+foyjwyb/t2A9ZPF73XRwmqwTyxhUKJAX+f4dPKvyeadiszWVKmmlC
oN3BJ5AVJQi0HSAZM5vDAXP9C59MF2cq1Jv6dezaS+CT4Txm8TC5OoZqIF8TmLJ/YPE4ITDI5ehR
CX8txgQPatvbuBaigfTsgMXL6J1DXKcZqf8iprmsICyoD9dar7VrRVSSLpi85VA656HjXqo+ZbJl
bG08B6eja4x0Jlk2zcmivLhZvGhmGKM8vphuhRkUGtNCSHHiPmHxmdTvKxFz0EjCZeC30UmN0uOJ
5GPiQr8SkcCZ7GhjiDDk5XgdaYHKUA3JXYA1K7KWSEnmragk8hJUiLbIRXJyRXyKRYaaKDGjbEBv
8AYV22JUKi7NGHDBgsvAHEkTpnBNtQ9Ll+h4EBV+2gVWUhJ9xfxB17XdWkQxjI8EJEUoG0QyI+jI
v0RGc4L8vBJhbRCJTRWxbTKxGBll9rEQo0wjkpwu4hzjlxxqNi3EtjwKtzPckHSb4l9MEFeVuuZz
zA5VW/joF7HKtRIiba/t+xmzrYpAmLsbN2izreGj2oqIOPnWp6pM8TLG0ZkuQmMukqMl4iPGxegw
sqyrstlUwYzFzFOOY73Mt6OTE3oCX/k2NXfxUJuSQt7aDtxKJYzJpCSrRDWHy7LMLkgPKYBOar7y
qi9WjqZ3y3KCXArb8ZMbt0dxHC+GmvvOWLWXjsKysnGqaoUNZ16HLfjYi03cvF3pE0MPNqg++crt
2mqJxEZjhaFgmDJNe9Oo3XRANca44zGCa6EE7oZ8Tk+yjY11Ri2ut+7QDG1WtGmOblUfDn54guUM
2BXpR7S4ZRRf52eGrVhLnZsCyvYaxuY0TpGB8kj9GEf1XjhjYTU8/TBwus9l7e6qVndQ4MaD2q63
ADad7gt+N3qdb4hQBTtpZa1as9236+nc72n06Og5fhd3HMLUAeGSOOhUA9qQBsDS2ERA1jzDSYhc
0rUpVQf+mW5Tp8h3IiOT9khi6qrGP5BHzWVpmeXuOCu0OrTt2g3JT3cGMq6vdlsYPm+d1VgxKn8O
QYupsrAyVgPTPK8826LJABgkP3a5cBKVWk9sX4qV6Tggx4Mg106n2LLXiFP2ospBIswO+mxO9PKG
IU1cVRHtF5QUH5TmtJ2c5HLsWHzj5cv2qyDxF1akqEvDqufdgLwb+Zz2xu2JXrRx1a0td1hOimqf
m4r2AccDjKY6IZJNNWryfND0jrvTV5DvTpitvGHqlprmfyL19ZkQ0sLMfQyZU3sUGXq+xKNKct5P
hvXQo4cNs2McAf5wxI9kkTMnavFlVcFpNypXxWRslTz91OX9tYVf9ZwNqCuiIvT36Uq0UFxEtmLy
0o2XBPMWJBce9haJI0unIc6BaMGyr6+zluoXmqkrSmuxmyNYeNRCav4a/RSXfDsZqyqiF28urEvD
xSZcEJbZhO5MJl2ttUVfxWDZ3jkIXePQG5wzUoDX9CuQ2atoKuxwSzeBcT22xU3bpBjGlSXWoByH
N1lit3L3Gwu2lT4ozNwJfReuY684GU58ZXiv2Wa1akv9uHUVGgHqQ5z1NIE1RrCefHqu7C7fazQ9
PjZLLt9oheNmiLp2FZb4SKq0zDbK5JN46468ocupkoH19011IrzVX/R5cpP0/lGhYhOvUxtXBg0B
ZdmfZKIOq6ITt6IYz6IdJ6Ii98jJSuyTyhSFOY/bHVs0Z0VHfaYrmpRCXWirQLRpZwpO8IxvtNb3
tgqnS4aMnYqePYqyPWfRRY3UbYnmnYv6XWf9oq77deBMzY4+2iGNLJlOCDTdN8KGsl3lYy9yOrTw
Kc3GMTt+uEjaJFn8J/AK7MfP8coPA3EfIhZe+R2xuLom87E8R3UY6/ov4QN1Y3FU0tJkqwJYeM09
xIKRzXR53DZwwj1ALLyLyx+6xWTI6Ivy1YbxGLGAVBAxTdMxEU8MPsR93bHpugYBoSvIbNbZAd1P
9FJMRr/sqarocWDRl1Rkx2nEjIVeGi1iojdLyoNoK9SvO2m96Km/aKQHw5NGjGaoz5toGg4HRjys
G2ozZllhNBRp+GlkfjSlW6O1yX1kmiuWb6PfowhI2XUp40illaOWfg46+aA9qewI0ChMW7v0Z+IY
ikmpRxaddZR8VAoG7FZ6PywD5UqTLpCw9bSdAOUT/bTdoVkwXg5EJ7n7upskiw8I8e6FJuUimdSM
mAnd9J1Uj0RcDlY4Xk5UDFxa7jX0v6V/Z41YxKW6JJESk4I2ky6d37vJRKGQFJ2wGuYi6tGjnPeZ
ToUNzhUkmascxWgnCNV9T0uMhd1pyjabJtKCQqmac1/uOkZlrBIhXksnj5dGRme829EfqnKL0FNU
T8rLowVLYG6EtP/osLmYq7lTEUru4XkLeyKc4F2wJRaX6XmdsaDUUG14Ozi6Ydqpi/KjK+Sx1ufj
miCPucyFWg6FZA6IBlOzTa+TENC2UNFFjsTSCz1tQRfteDDWJGCo8vMuc6Gy5yJZUGyyylqwD2kY
4GoU7RM0RLYUJjwPSzjxpjpwqEBfjxxJ7xphzgco9FC49ERYdYK+dNNBtAcY7Emiwr2TH88PWuHj
O2HmW+HoR2HrvVveXhj8WElXCASQRQpdVIBprlhpfoFpnuYvJIBEtICwbE517ubvwCs3eOcOZruG
8Bb1QBYSCx9BYXD1yxqBYRalwRPNYUZ8mDJizhZyRAwftvZZJC9RJbH42fPaCnx65qNjLt+rmARL
NlLCS952ypyjuGNaR+bNZ1FbXDAVIOempB3Dju15JUVLQcl9hBiQqZa7YeduvbY7jmeYrqHL9ssW
SyK9FgiAobqHC+QLt8D3uARPlJwjls6YpZaaBNYa5wb/wSo3SVTA7L/zQzxCnITXc7amTrFadbNl
7BRV8J7U5XtVifoFOkKz6d36Q2JSiZuFVIbIooFGe1a7MU670eI3CP/GcoIm3acfsq5naoQ+sQ6f
bAZvKNaub4Ffc8puduIyO7C9HIYxspsjO/MoCR8dyDxr5c2UDEUavf99Ep3GPuH6eXCTHZoDb3D5
00PdtsS1gH2BA8WgAQRbgvduTkTImI0VMvlmssr9CNiYAR+RbCDMAJRE8hDflXXNpIxl1pRnkL5g
T0CoL2i0B5b2U3noA1PNAPknAbhCxsEexYgjY6X35JzsjSs4VxfE69rxdBDVg73xzdZcm+Y4LOHr
8pVhhJtKoDMFwxATA4sZTYC1WrFrfen2LLPiYy/wO+RET+L6iAzXJ+aYcK4LVJ/tgnyxwHdDgDzV
4hcUywyXFRVbpYB9S2C/1hjbJMQ2DPF8E3swVAOLhDwO863PsqHn5KCel45VPE2f1dS1F5Qg18TE
+L04KDxKrHBGGixrGRsBe6GJb3IUB6UnXkpCO7j4xV/pidNS1Tt/40Cd4/t115P4Mds4ga/gPFXF
qymuMBvzZtvTPvQGbvXfJjw9WdP4fV6RPHo7qOi0WP5y1NPPnnSnnDz9Rg96H7/cn/LHvf52ewIB
tCcGP91u73bu1K/egzBT1HYy4J7BXi8dNA5MubeP/uwLPq7EfPw+D77AH5Rf/mRX/PBOD3aFZYkm
dsfPIH3dn/pIe42GC8siLKB+lb8Esb3FXSH56gdg8g92BYkg1XrBFOm3uisAoa/eFfQxGC5582dO
vnuru+LHJcYfHBWQoS72RYZnoxEjAP9wgpiYGonM3M2Cu381f/pC95zrwHOe88JrhQtZ+tqj4qXj
Rt/qUcF673W74uVjPN/qrvjRefEHJ8hL5wa/1V3Bve91RwWMg6Ojc/A33uVHA0MZ10uwDheyS/SS
5uiv16Zn3Uyf8aTvOA3FNL2+RWjRTfPUOM6fPeEOnz1+/BEAe/BUmdX5detfcZr8918PIMctYrj3
4B2CuN3St5d/+4qPN/5gW3ff6+5/7kY39VX9JZxuH5i+fdD9qwycdyKpSKGJfukbuoWW8hn+/78H
n/newfDbjfw2evnKjfxGu3vlu/+WaXvl+z8vRvDKjTyjkPGVW1j+6kiSdp9Xvv/vuup/+fZPnT3f
gfrjc+oOXzz1soeXDHnGl/Tmqv7rHwAAAP//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mk-MK">
            <a:solidFill>
              <a:sysClr val="windowText" lastClr="000000"/>
            </a:solidFill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4.svg"/><Relationship Id="rId7" Type="http://schemas.openxmlformats.org/officeDocument/2006/relationships/image" Target="../media/image8.svg"/><Relationship Id="rId2" Type="http://schemas.openxmlformats.org/officeDocument/2006/relationships/image" Target="../media/image3.png"/><Relationship Id="rId1" Type="http://schemas.openxmlformats.org/officeDocument/2006/relationships/chart" Target="../charts/chart6.xml"/><Relationship Id="rId6" Type="http://schemas.openxmlformats.org/officeDocument/2006/relationships/image" Target="../media/image7.png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14560</xdr:colOff>
      <xdr:row>17</xdr:row>
      <xdr:rowOff>124832</xdr:rowOff>
    </xdr:from>
    <xdr:to>
      <xdr:col>28</xdr:col>
      <xdr:colOff>119063</xdr:colOff>
      <xdr:row>45</xdr:row>
      <xdr:rowOff>21646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503237</xdr:colOff>
      <xdr:row>17</xdr:row>
      <xdr:rowOff>43295</xdr:rowOff>
    </xdr:from>
    <xdr:to>
      <xdr:col>11</xdr:col>
      <xdr:colOff>54119</xdr:colOff>
      <xdr:row>45</xdr:row>
      <xdr:rowOff>108238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378834</xdr:colOff>
      <xdr:row>48</xdr:row>
      <xdr:rowOff>21647</xdr:rowOff>
    </xdr:from>
    <xdr:to>
      <xdr:col>11</xdr:col>
      <xdr:colOff>432953</xdr:colOff>
      <xdr:row>76</xdr:row>
      <xdr:rowOff>86590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258E37-9B77-49F9-8246-3F7C0E7C4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0.903</cdr:x>
      <cdr:y>0.03243</cdr:y>
    </cdr:from>
    <cdr:to>
      <cdr:x>0.97626</cdr:x>
      <cdr:y>0.1601</cdr:y>
    </cdr:to>
    <cdr:pic>
      <cdr:nvPicPr>
        <cdr:cNvPr id="2" name="Graphic 3" descr="Bed">
          <a:extLst xmlns:a="http://schemas.openxmlformats.org/drawingml/2006/main">
            <a:ext uri="{FF2B5EF4-FFF2-40B4-BE49-F238E27FC236}">
              <a16:creationId xmlns:a16="http://schemas.microsoft.com/office/drawing/2014/main" id="{9E304292-CADB-BB4C-9CF0-999AD81DD6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056255" y="137391"/>
          <a:ext cx="734737" cy="54096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0.88711</cdr:x>
      <cdr:y>0.02931</cdr:y>
    </cdr:from>
    <cdr:to>
      <cdr:x>0.97756</cdr:x>
      <cdr:y>0.19854</cdr:y>
    </cdr:to>
    <cdr:pic>
      <cdr:nvPicPr>
        <cdr:cNvPr id="2" name="Graphic 3" descr="Bed">
          <a:extLst xmlns:a="http://schemas.openxmlformats.org/drawingml/2006/main">
            <a:ext uri="{FF2B5EF4-FFF2-40B4-BE49-F238E27FC236}">
              <a16:creationId xmlns:a16="http://schemas.microsoft.com/office/drawing/2014/main" id="{5F784CBE-667A-BDF6-29EF-C8D62C6DE05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080087" y="137391"/>
          <a:ext cx="823879" cy="79312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0.88711</cdr:x>
      <cdr:y>0.02931</cdr:y>
    </cdr:from>
    <cdr:to>
      <cdr:x>0.97756</cdr:x>
      <cdr:y>0.19854</cdr:y>
    </cdr:to>
    <cdr:pic>
      <cdr:nvPicPr>
        <cdr:cNvPr id="2" name="Graphic 3" descr="Bed">
          <a:extLst xmlns:a="http://schemas.openxmlformats.org/drawingml/2006/main">
            <a:ext uri="{FF2B5EF4-FFF2-40B4-BE49-F238E27FC236}">
              <a16:creationId xmlns:a16="http://schemas.microsoft.com/office/drawing/2014/main" id="{5F784CBE-667A-BDF6-29EF-C8D62C6DE05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080087" y="137391"/>
          <a:ext cx="823879" cy="793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200525</xdr:colOff>
      <xdr:row>1</xdr:row>
      <xdr:rowOff>82215</xdr:rowOff>
    </xdr:from>
    <xdr:to>
      <xdr:col>33</xdr:col>
      <xdr:colOff>691815</xdr:colOff>
      <xdr:row>14</xdr:row>
      <xdr:rowOff>150395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6940512B-4F0F-289D-3A84-CE50611081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21775" y="244140"/>
              <a:ext cx="5034715" cy="29542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mk-MK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31</xdr:col>
      <xdr:colOff>447322</xdr:colOff>
      <xdr:row>5</xdr:row>
      <xdr:rowOff>88307</xdr:rowOff>
    </xdr:from>
    <xdr:ext cx="586314" cy="23320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929E0B7-DC6F-4FDF-BB8A-4501ED739E0A}"/>
            </a:ext>
          </a:extLst>
        </xdr:cNvPr>
        <xdr:cNvSpPr txBox="1"/>
      </xdr:nvSpPr>
      <xdr:spPr>
        <a:xfrm>
          <a:off x="19948506" y="1060860"/>
          <a:ext cx="58631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Источен</a:t>
          </a:r>
          <a:endParaRPr lang="en-US" sz="900"/>
        </a:p>
      </xdr:txBody>
    </xdr:sp>
    <xdr:clientData/>
  </xdr:oneCellAnchor>
  <xdr:oneCellAnchor>
    <xdr:from>
      <xdr:col>30</xdr:col>
      <xdr:colOff>65384</xdr:colOff>
      <xdr:row>3</xdr:row>
      <xdr:rowOff>128751</xdr:rowOff>
    </xdr:from>
    <xdr:ext cx="927883" cy="23320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753DBB1-DA41-4E56-964B-5DA25CD2053F}"/>
            </a:ext>
          </a:extLst>
        </xdr:cNvPr>
        <xdr:cNvSpPr txBox="1"/>
      </xdr:nvSpPr>
      <xdr:spPr>
        <a:xfrm>
          <a:off x="18954963" y="610014"/>
          <a:ext cx="92788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Североисточен</a:t>
          </a:r>
          <a:endParaRPr lang="en-US" sz="900"/>
        </a:p>
      </xdr:txBody>
    </xdr:sp>
    <xdr:clientData/>
  </xdr:oneCellAnchor>
  <xdr:oneCellAnchor>
    <xdr:from>
      <xdr:col>30</xdr:col>
      <xdr:colOff>20348</xdr:colOff>
      <xdr:row>7</xdr:row>
      <xdr:rowOff>218205</xdr:rowOff>
    </xdr:from>
    <xdr:ext cx="708464" cy="233205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D13E0E7-59C8-4BC8-A461-FD7621DC6B9A}"/>
            </a:ext>
          </a:extLst>
        </xdr:cNvPr>
        <xdr:cNvSpPr txBox="1"/>
      </xdr:nvSpPr>
      <xdr:spPr>
        <a:xfrm>
          <a:off x="18909927" y="1672021"/>
          <a:ext cx="70846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Вардарски</a:t>
          </a:r>
          <a:endParaRPr lang="en-US" sz="900"/>
        </a:p>
      </xdr:txBody>
    </xdr:sp>
    <xdr:clientData/>
  </xdr:oneCellAnchor>
  <xdr:oneCellAnchor>
    <xdr:from>
      <xdr:col>31</xdr:col>
      <xdr:colOff>481337</xdr:colOff>
      <xdr:row>9</xdr:row>
      <xdr:rowOff>28148</xdr:rowOff>
    </xdr:from>
    <xdr:ext cx="764440" cy="233205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A06DB6F-803A-447A-AC3C-7679A5F7F3CB}"/>
            </a:ext>
          </a:extLst>
        </xdr:cNvPr>
        <xdr:cNvSpPr txBox="1"/>
      </xdr:nvSpPr>
      <xdr:spPr>
        <a:xfrm>
          <a:off x="19982521" y="1963227"/>
          <a:ext cx="76444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Југоисточен</a:t>
          </a:r>
          <a:endParaRPr lang="en-US" sz="900"/>
        </a:p>
      </xdr:txBody>
    </xdr:sp>
    <xdr:clientData/>
  </xdr:oneCellAnchor>
  <xdr:oneCellAnchor>
    <xdr:from>
      <xdr:col>28</xdr:col>
      <xdr:colOff>407572</xdr:colOff>
      <xdr:row>11</xdr:row>
      <xdr:rowOff>1114</xdr:rowOff>
    </xdr:from>
    <xdr:ext cx="817531" cy="233205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511EAAE-0361-471E-BC31-9A18659CE6D6}"/>
            </a:ext>
          </a:extLst>
        </xdr:cNvPr>
        <xdr:cNvSpPr txBox="1"/>
      </xdr:nvSpPr>
      <xdr:spPr>
        <a:xfrm>
          <a:off x="18073940" y="2417456"/>
          <a:ext cx="8175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Пелагониски</a:t>
          </a:r>
          <a:endParaRPr lang="en-US" sz="900"/>
        </a:p>
      </xdr:txBody>
    </xdr:sp>
    <xdr:clientData/>
  </xdr:oneCellAnchor>
  <xdr:oneCellAnchor>
    <xdr:from>
      <xdr:col>27</xdr:col>
      <xdr:colOff>350104</xdr:colOff>
      <xdr:row>9</xdr:row>
      <xdr:rowOff>88972</xdr:rowOff>
    </xdr:from>
    <xdr:ext cx="777457" cy="23320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777D78A-E099-404B-AE62-F61B00AE8FE8}"/>
            </a:ext>
          </a:extLst>
        </xdr:cNvPr>
        <xdr:cNvSpPr txBox="1"/>
      </xdr:nvSpPr>
      <xdr:spPr>
        <a:xfrm>
          <a:off x="17404867" y="2024051"/>
          <a:ext cx="77745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Југозападен</a:t>
          </a:r>
          <a:endParaRPr lang="en-US" sz="900"/>
        </a:p>
      </xdr:txBody>
    </xdr:sp>
    <xdr:clientData/>
  </xdr:oneCellAnchor>
  <xdr:oneCellAnchor>
    <xdr:from>
      <xdr:col>27</xdr:col>
      <xdr:colOff>451479</xdr:colOff>
      <xdr:row>6</xdr:row>
      <xdr:rowOff>116008</xdr:rowOff>
    </xdr:from>
    <xdr:ext cx="636969" cy="23320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3E59BDE-CBDF-47E9-888F-FDCBCE1BE39E}"/>
            </a:ext>
          </a:extLst>
        </xdr:cNvPr>
        <xdr:cNvSpPr txBox="1"/>
      </xdr:nvSpPr>
      <xdr:spPr>
        <a:xfrm>
          <a:off x="17506242" y="1329192"/>
          <a:ext cx="63696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Полошки</a:t>
          </a:r>
          <a:endParaRPr lang="en-US" sz="900"/>
        </a:p>
      </xdr:txBody>
    </xdr:sp>
    <xdr:clientData/>
  </xdr:oneCellAnchor>
  <xdr:oneCellAnchor>
    <xdr:from>
      <xdr:col>29</xdr:col>
      <xdr:colOff>124717</xdr:colOff>
      <xdr:row>5</xdr:row>
      <xdr:rowOff>9782</xdr:rowOff>
    </xdr:from>
    <xdr:ext cx="585417" cy="23320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6C12566-0526-4E54-99FD-7E26C25CD183}"/>
            </a:ext>
          </a:extLst>
        </xdr:cNvPr>
        <xdr:cNvSpPr txBox="1"/>
      </xdr:nvSpPr>
      <xdr:spPr>
        <a:xfrm>
          <a:off x="18402691" y="982335"/>
          <a:ext cx="58541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mk-MK" sz="900"/>
            <a:t>Скопски</a:t>
          </a:r>
          <a:endParaRPr lang="en-US" sz="900"/>
        </a:p>
      </xdr:txBody>
    </xdr:sp>
    <xdr:clientData/>
  </xdr:oneCellAnchor>
  <xdr:twoCellAnchor>
    <xdr:from>
      <xdr:col>0</xdr:col>
      <xdr:colOff>396037</xdr:colOff>
      <xdr:row>27</xdr:row>
      <xdr:rowOff>22058</xdr:rowOff>
    </xdr:from>
    <xdr:to>
      <xdr:col>18</xdr:col>
      <xdr:colOff>70184</xdr:colOff>
      <xdr:row>50</xdr:row>
      <xdr:rowOff>80212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08497-587C-EE8D-D3D5-23346F232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416090</xdr:colOff>
      <xdr:row>53</xdr:row>
      <xdr:rowOff>32083</xdr:rowOff>
    </xdr:from>
    <xdr:to>
      <xdr:col>17</xdr:col>
      <xdr:colOff>621631</xdr:colOff>
      <xdr:row>76</xdr:row>
      <xdr:rowOff>70184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B2E8B59-91DD-9849-B303-42E6E809E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1195386</xdr:colOff>
      <xdr:row>11</xdr:row>
      <xdr:rowOff>23812</xdr:rowOff>
    </xdr:from>
    <xdr:to>
      <xdr:col>10</xdr:col>
      <xdr:colOff>504825</xdr:colOff>
      <xdr:row>34</xdr:row>
      <xdr:rowOff>139700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84464FC-2231-CC46-A55D-E7B6656B952A}"/>
            </a:ext>
          </a:extLst>
        </xdr:cNvPr>
        <xdr:cNvGrpSpPr/>
      </xdr:nvGrpSpPr>
      <xdr:grpSpPr>
        <a:xfrm>
          <a:off x="1195386" y="1804987"/>
          <a:ext cx="6015039" cy="3840163"/>
          <a:chOff x="1414461" y="7504112"/>
          <a:chExt cx="6815139" cy="3913188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GraphicFramePr/>
        </xdr:nvGraphicFramePr>
        <xdr:xfrm>
          <a:off x="1414461" y="7504112"/>
          <a:ext cx="6815139" cy="39131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3" name="Graphic 2" descr="Sunset scene">
            <a:extLst>
              <a:ext uri="{FF2B5EF4-FFF2-40B4-BE49-F238E27FC236}">
                <a16:creationId xmlns:a16="http://schemas.microsoft.com/office/drawing/2014/main" id="{748710BA-3802-2743-AA6F-49F99B3DBB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581400" y="10223500"/>
            <a:ext cx="825500" cy="825500"/>
          </a:xfrm>
          <a:prstGeom prst="rect">
            <a:avLst/>
          </a:prstGeom>
        </xdr:spPr>
      </xdr:pic>
      <xdr:pic>
        <xdr:nvPicPr>
          <xdr:cNvPr id="8" name="Graphic 7" descr="Suburban scene">
            <a:extLst>
              <a:ext uri="{FF2B5EF4-FFF2-40B4-BE49-F238E27FC236}">
                <a16:creationId xmlns:a16="http://schemas.microsoft.com/office/drawing/2014/main" id="{0D416E66-1ADC-2148-AD39-3924B21646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5765800" y="8699500"/>
            <a:ext cx="764400" cy="764400"/>
          </a:xfrm>
          <a:prstGeom prst="rect">
            <a:avLst/>
          </a:prstGeom>
        </xdr:spPr>
      </xdr:pic>
      <xdr:pic>
        <xdr:nvPicPr>
          <xdr:cNvPr id="9" name="Graphic 1" descr="Pasta">
            <a:extLst>
              <a:ext uri="{FF2B5EF4-FFF2-40B4-BE49-F238E27FC236}">
                <a16:creationId xmlns:a16="http://schemas.microsoft.com/office/drawing/2014/main" id="{80E07C4F-3BED-F14D-ADC8-3907B79763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5334000" y="8001000"/>
            <a:ext cx="711200" cy="7112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54898</xdr:colOff>
      <xdr:row>11</xdr:row>
      <xdr:rowOff>95250</xdr:rowOff>
    </xdr:from>
    <xdr:to>
      <xdr:col>26</xdr:col>
      <xdr:colOff>295275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C905CB-D336-499A-B62C-DA7E5B90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I4:AJ12" totalsRowShown="0" headerRowDxfId="5" headerRowBorderDxfId="4" tableBorderDxfId="3" totalsRowBorderDxfId="2">
  <autoFilter ref="AI4:AJ12" xr:uid="{00000000-0009-0000-0100-000002000000}"/>
  <tableColumns count="2">
    <tableColumn id="1" xr3:uid="{00000000-0010-0000-0100-000001000000}" name="Province" dataDxfId="1"/>
    <tableColumn id="2" xr3:uid="{00000000-0010-0000-0100-000002000000}" name="Ноќевања на домашни туристи" dataDxfId="0">
      <calculatedColumnFormula>Z6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akstat.stat.gov.mk/PXWeb/pxweb/mk/MakStat/MakStat__TirizamUgostitel__Turizam/575_Turizam_RM_SerijaGod_mk.px/table/tableViewLayout2/?rxid=46ee0f64-2992-4b45-a2d9-cb4e5f7ec5e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5"/>
  <sheetViews>
    <sheetView workbookViewId="0">
      <selection activeCell="C17" sqref="C17"/>
    </sheetView>
  </sheetViews>
  <sheetFormatPr defaultColWidth="9.140625" defaultRowHeight="15" x14ac:dyDescent="0.25"/>
  <cols>
    <col min="1" max="1" width="9.140625" style="33"/>
    <col min="2" max="2" width="37.28515625" style="33" customWidth="1"/>
    <col min="3" max="3" width="41.7109375" style="33" customWidth="1"/>
    <col min="4" max="4" width="44.140625" style="33" customWidth="1"/>
    <col min="5" max="5" width="9.140625" style="33"/>
    <col min="6" max="6" width="34.28515625" style="33" customWidth="1"/>
    <col min="7" max="16384" width="9.140625" style="33"/>
  </cols>
  <sheetData>
    <row r="1" spans="2:4" ht="15.75" thickBot="1" x14ac:dyDescent="0.3"/>
    <row r="2" spans="2:4" ht="15.75" thickBot="1" x14ac:dyDescent="0.3">
      <c r="B2" s="97" t="s">
        <v>15</v>
      </c>
      <c r="C2" s="98"/>
      <c r="D2" s="99"/>
    </row>
    <row r="3" spans="2:4" x14ac:dyDescent="0.25">
      <c r="B3" s="34" t="s">
        <v>16</v>
      </c>
      <c r="C3" s="35" t="s">
        <v>47</v>
      </c>
      <c r="D3" s="36"/>
    </row>
    <row r="4" spans="2:4" x14ac:dyDescent="0.25">
      <c r="B4" s="34" t="s">
        <v>17</v>
      </c>
      <c r="C4" s="35" t="s">
        <v>48</v>
      </c>
      <c r="D4" s="36"/>
    </row>
    <row r="5" spans="2:4" x14ac:dyDescent="0.25">
      <c r="B5" s="34" t="s">
        <v>18</v>
      </c>
      <c r="C5" s="35" t="s">
        <v>42</v>
      </c>
      <c r="D5" s="36"/>
    </row>
    <row r="6" spans="2:4" x14ac:dyDescent="0.25">
      <c r="B6" s="34" t="s">
        <v>19</v>
      </c>
      <c r="C6" s="63">
        <v>42657</v>
      </c>
      <c r="D6" s="36"/>
    </row>
    <row r="7" spans="2:4" x14ac:dyDescent="0.25">
      <c r="B7" s="34" t="s">
        <v>20</v>
      </c>
      <c r="C7" s="35" t="s">
        <v>21</v>
      </c>
      <c r="D7" s="36"/>
    </row>
    <row r="8" spans="2:4" x14ac:dyDescent="0.25">
      <c r="B8" s="34" t="s">
        <v>22</v>
      </c>
      <c r="C8" s="37" t="s">
        <v>49</v>
      </c>
      <c r="D8" s="36"/>
    </row>
    <row r="9" spans="2:4" ht="15.75" thickBot="1" x14ac:dyDescent="0.3">
      <c r="B9" s="34" t="s">
        <v>23</v>
      </c>
      <c r="C9" s="38" t="s">
        <v>24</v>
      </c>
      <c r="D9" s="36"/>
    </row>
    <row r="10" spans="2:4" ht="15.75" thickBot="1" x14ac:dyDescent="0.3">
      <c r="B10" s="97" t="s">
        <v>25</v>
      </c>
      <c r="C10" s="98"/>
      <c r="D10" s="99"/>
    </row>
    <row r="11" spans="2:4" x14ac:dyDescent="0.25">
      <c r="B11" s="34" t="s">
        <v>26</v>
      </c>
      <c r="C11" s="39" t="s">
        <v>50</v>
      </c>
      <c r="D11" s="36"/>
    </row>
    <row r="12" spans="2:4" x14ac:dyDescent="0.25">
      <c r="B12" s="34" t="s">
        <v>27</v>
      </c>
      <c r="C12" s="39" t="s">
        <v>28</v>
      </c>
      <c r="D12" s="36"/>
    </row>
    <row r="13" spans="2:4" x14ac:dyDescent="0.25">
      <c r="B13" s="40" t="s">
        <v>29</v>
      </c>
      <c r="C13" s="41">
        <v>39435</v>
      </c>
      <c r="D13" s="42"/>
    </row>
    <row r="14" spans="2:4" x14ac:dyDescent="0.25">
      <c r="B14" s="43" t="s">
        <v>30</v>
      </c>
      <c r="C14" s="44" t="s">
        <v>75</v>
      </c>
      <c r="D14" s="45"/>
    </row>
    <row r="15" spans="2:4" x14ac:dyDescent="0.25">
      <c r="B15" s="34" t="s">
        <v>31</v>
      </c>
      <c r="C15" s="39" t="s">
        <v>74</v>
      </c>
      <c r="D15" s="36"/>
    </row>
    <row r="16" spans="2:4" x14ac:dyDescent="0.25">
      <c r="B16" s="34" t="s">
        <v>32</v>
      </c>
      <c r="C16" s="46" t="s">
        <v>33</v>
      </c>
      <c r="D16" s="36"/>
    </row>
    <row r="17" spans="2:6" x14ac:dyDescent="0.25">
      <c r="B17" s="47" t="s">
        <v>34</v>
      </c>
      <c r="C17" s="48">
        <v>44691</v>
      </c>
      <c r="D17" s="49"/>
    </row>
    <row r="18" spans="2:6" x14ac:dyDescent="0.25">
      <c r="B18" s="50" t="s">
        <v>35</v>
      </c>
      <c r="C18" s="51" t="s">
        <v>19</v>
      </c>
      <c r="D18" s="52"/>
    </row>
    <row r="19" spans="2:6" x14ac:dyDescent="0.25">
      <c r="B19" s="53" t="s">
        <v>51</v>
      </c>
      <c r="C19" s="39">
        <v>2008</v>
      </c>
      <c r="D19" s="54"/>
    </row>
    <row r="20" spans="2:6" x14ac:dyDescent="0.25">
      <c r="B20" s="55" t="s">
        <v>52</v>
      </c>
      <c r="C20" s="39">
        <v>2010</v>
      </c>
      <c r="D20" s="36"/>
    </row>
    <row r="21" spans="2:6" x14ac:dyDescent="0.25">
      <c r="B21" s="55" t="s">
        <v>53</v>
      </c>
      <c r="C21" s="39">
        <v>2012</v>
      </c>
      <c r="D21" s="36"/>
    </row>
    <row r="22" spans="2:6" x14ac:dyDescent="0.25">
      <c r="B22" s="55" t="s">
        <v>54</v>
      </c>
      <c r="C22" s="39">
        <v>2014</v>
      </c>
      <c r="D22" s="36"/>
    </row>
    <row r="23" spans="2:6" ht="15.75" thickBot="1" x14ac:dyDescent="0.3">
      <c r="B23" s="55" t="s">
        <v>54</v>
      </c>
      <c r="C23" s="64">
        <v>2016</v>
      </c>
      <c r="D23" s="65"/>
    </row>
    <row r="24" spans="2:6" ht="15.75" thickBot="1" x14ac:dyDescent="0.3">
      <c r="B24" s="97" t="s">
        <v>36</v>
      </c>
      <c r="C24" s="98"/>
      <c r="D24" s="99"/>
    </row>
    <row r="25" spans="2:6" x14ac:dyDescent="0.25">
      <c r="B25" s="66" t="s">
        <v>36</v>
      </c>
      <c r="C25" s="67" t="s">
        <v>43</v>
      </c>
      <c r="D25" s="68"/>
    </row>
    <row r="26" spans="2:6" ht="45" customHeight="1" x14ac:dyDescent="0.25">
      <c r="B26" s="34" t="s">
        <v>37</v>
      </c>
      <c r="C26" s="100" t="s">
        <v>60</v>
      </c>
      <c r="D26" s="96"/>
    </row>
    <row r="27" spans="2:6" ht="30.75" customHeight="1" x14ac:dyDescent="0.25">
      <c r="B27" s="69"/>
      <c r="C27" s="93" t="s">
        <v>44</v>
      </c>
      <c r="D27" s="94"/>
    </row>
    <row r="28" spans="2:6" ht="29.25" customHeight="1" x14ac:dyDescent="0.25">
      <c r="B28" s="69"/>
      <c r="C28" s="95" t="s">
        <v>59</v>
      </c>
      <c r="D28" s="96"/>
      <c r="F28" s="70"/>
    </row>
    <row r="29" spans="2:6" ht="15.75" thickBot="1" x14ac:dyDescent="0.3">
      <c r="B29" s="71"/>
      <c r="C29" s="61"/>
      <c r="D29" s="62"/>
    </row>
    <row r="30" spans="2:6" ht="15.75" thickBot="1" x14ac:dyDescent="0.3">
      <c r="B30" s="97" t="s">
        <v>38</v>
      </c>
      <c r="C30" s="98"/>
      <c r="D30" s="99"/>
    </row>
    <row r="31" spans="2:6" x14ac:dyDescent="0.25">
      <c r="B31" s="56" t="s">
        <v>39</v>
      </c>
      <c r="C31" s="57" t="s">
        <v>40</v>
      </c>
      <c r="D31" s="58" t="s">
        <v>41</v>
      </c>
    </row>
    <row r="32" spans="2:6" ht="30" x14ac:dyDescent="0.25">
      <c r="B32" s="59" t="s">
        <v>55</v>
      </c>
      <c r="C32" s="39" t="s">
        <v>56</v>
      </c>
      <c r="D32" s="72" t="s">
        <v>58</v>
      </c>
    </row>
    <row r="33" spans="2:4" ht="30" x14ac:dyDescent="0.25">
      <c r="B33" s="59" t="s">
        <v>45</v>
      </c>
      <c r="C33" s="39" t="s">
        <v>56</v>
      </c>
      <c r="D33" s="72" t="s">
        <v>61</v>
      </c>
    </row>
    <row r="34" spans="2:4" ht="30" x14ac:dyDescent="0.25">
      <c r="B34" s="59" t="s">
        <v>46</v>
      </c>
      <c r="C34" s="39" t="s">
        <v>56</v>
      </c>
      <c r="D34" s="72" t="s">
        <v>62</v>
      </c>
    </row>
    <row r="35" spans="2:4" ht="15.75" thickBot="1" x14ac:dyDescent="0.3">
      <c r="B35" s="60"/>
      <c r="C35" s="61"/>
      <c r="D35" s="73"/>
    </row>
  </sheetData>
  <mergeCells count="7">
    <mergeCell ref="C27:D27"/>
    <mergeCell ref="C28:D28"/>
    <mergeCell ref="B30:D30"/>
    <mergeCell ref="C26:D26"/>
    <mergeCell ref="B2:D2"/>
    <mergeCell ref="B10:D10"/>
    <mergeCell ref="B24:D24"/>
  </mergeCells>
  <dataValidations count="1">
    <dataValidation type="list" allowBlank="1" showInputMessage="1" showErrorMessage="1" sqref="D16" xr:uid="{00000000-0002-0000-0000-000000000000}">
      <formula1>#N/A</formula1>
    </dataValidation>
  </dataValidations>
  <hyperlinks>
    <hyperlink ref="C26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2"/>
  <sheetViews>
    <sheetView zoomScale="88" zoomScaleNormal="8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" sqref="C7"/>
    </sheetView>
  </sheetViews>
  <sheetFormatPr defaultColWidth="9.140625" defaultRowHeight="12.75" x14ac:dyDescent="0.2"/>
  <cols>
    <col min="1" max="1" width="41.5703125" style="1" customWidth="1"/>
    <col min="2" max="4" width="10" style="1" bestFit="1" customWidth="1"/>
    <col min="5" max="18" width="10.28515625" style="1" bestFit="1" customWidth="1"/>
    <col min="19" max="19" width="10.140625" style="1" customWidth="1"/>
    <col min="20" max="28" width="10" style="1" customWidth="1"/>
    <col min="29" max="29" width="11.28515625" style="1" bestFit="1" customWidth="1"/>
    <col min="30" max="30" width="9" style="1" customWidth="1"/>
    <col min="31" max="16384" width="9.140625" style="1"/>
  </cols>
  <sheetData>
    <row r="1" spans="1:32" x14ac:dyDescent="0.2">
      <c r="A1" s="1" t="s">
        <v>87</v>
      </c>
    </row>
    <row r="3" spans="1:32" x14ac:dyDescent="0.2">
      <c r="A3" s="4"/>
      <c r="B3" s="4">
        <v>1997</v>
      </c>
      <c r="C3" s="4">
        <v>1998</v>
      </c>
      <c r="D3" s="4">
        <v>1999</v>
      </c>
      <c r="E3" s="4">
        <v>2000</v>
      </c>
      <c r="F3" s="4">
        <v>2001</v>
      </c>
      <c r="G3" s="4">
        <v>2002</v>
      </c>
      <c r="H3" s="4">
        <v>2003</v>
      </c>
      <c r="I3" s="4">
        <v>2004</v>
      </c>
      <c r="J3" s="4">
        <v>2005</v>
      </c>
      <c r="K3" s="4">
        <v>2006</v>
      </c>
      <c r="L3" s="4">
        <v>2007</v>
      </c>
      <c r="M3" s="4">
        <v>2008</v>
      </c>
      <c r="N3" s="4">
        <v>2009</v>
      </c>
      <c r="O3" s="4">
        <v>2010</v>
      </c>
      <c r="P3" s="4">
        <v>2011</v>
      </c>
      <c r="Q3" s="4">
        <v>2012</v>
      </c>
      <c r="R3" s="4">
        <v>2013</v>
      </c>
      <c r="S3" s="4">
        <v>2014</v>
      </c>
      <c r="T3" s="4">
        <v>2015</v>
      </c>
      <c r="U3" s="4">
        <v>2016</v>
      </c>
      <c r="V3" s="4">
        <v>2017</v>
      </c>
      <c r="W3" s="4">
        <v>2018</v>
      </c>
      <c r="X3" s="4">
        <v>2019</v>
      </c>
      <c r="Y3" s="4">
        <v>2020</v>
      </c>
      <c r="Z3" s="4">
        <v>2021</v>
      </c>
      <c r="AA3" s="4">
        <v>2022</v>
      </c>
      <c r="AB3" s="4">
        <v>2023</v>
      </c>
      <c r="AC3" s="4" t="s">
        <v>0</v>
      </c>
    </row>
    <row r="4" spans="1:32" s="89" customFormat="1" ht="15" x14ac:dyDescent="0.25">
      <c r="A4" s="82" t="s">
        <v>82</v>
      </c>
      <c r="B4" s="83">
        <v>451871</v>
      </c>
      <c r="C4" s="83">
        <v>575080</v>
      </c>
      <c r="D4" s="84">
        <v>549630</v>
      </c>
      <c r="E4" s="84">
        <v>632523</v>
      </c>
      <c r="F4" s="84">
        <v>333308</v>
      </c>
      <c r="G4" s="85">
        <v>441712</v>
      </c>
      <c r="H4" s="85">
        <v>483151</v>
      </c>
      <c r="I4" s="85">
        <v>465015</v>
      </c>
      <c r="J4" s="85">
        <v>509706</v>
      </c>
      <c r="K4" s="85">
        <v>499473</v>
      </c>
      <c r="L4" s="85">
        <v>536212</v>
      </c>
      <c r="M4" s="85">
        <v>605320</v>
      </c>
      <c r="N4" s="85">
        <v>587770</v>
      </c>
      <c r="O4" s="85">
        <v>586241</v>
      </c>
      <c r="P4" s="85">
        <v>647568</v>
      </c>
      <c r="Q4" s="85">
        <v>663633</v>
      </c>
      <c r="R4" s="85">
        <v>701794</v>
      </c>
      <c r="S4" s="85">
        <v>735650</v>
      </c>
      <c r="T4" s="85">
        <v>816843</v>
      </c>
      <c r="U4" s="85">
        <v>856843</v>
      </c>
      <c r="V4" s="86">
        <v>998841</v>
      </c>
      <c r="W4" s="86">
        <v>1126935</v>
      </c>
      <c r="X4" s="86">
        <v>1184963</v>
      </c>
      <c r="Y4" s="86">
        <v>467514</v>
      </c>
      <c r="Z4" s="86">
        <v>702463</v>
      </c>
      <c r="AA4" s="86">
        <v>969277</v>
      </c>
      <c r="AB4" s="86">
        <v>1168730</v>
      </c>
      <c r="AC4" s="87">
        <f>SUM(B4:AA4)</f>
        <v>17129336</v>
      </c>
      <c r="AD4" s="88"/>
    </row>
    <row r="5" spans="1:32" s="89" customFormat="1" x14ac:dyDescent="0.2">
      <c r="A5" s="82" t="s">
        <v>83</v>
      </c>
      <c r="B5" s="15">
        <v>1587146</v>
      </c>
      <c r="C5" s="15">
        <v>2426461</v>
      </c>
      <c r="D5" s="15">
        <v>2313142</v>
      </c>
      <c r="E5" s="15">
        <v>2434639</v>
      </c>
      <c r="F5" s="15">
        <v>1254582</v>
      </c>
      <c r="G5" s="15">
        <v>1850384</v>
      </c>
      <c r="H5" s="15">
        <v>2006867</v>
      </c>
      <c r="I5" s="15">
        <v>1865434</v>
      </c>
      <c r="J5" s="15">
        <v>1970041</v>
      </c>
      <c r="K5" s="15">
        <v>1917395</v>
      </c>
      <c r="L5" s="15">
        <v>2019712</v>
      </c>
      <c r="M5" s="15">
        <v>2235520</v>
      </c>
      <c r="N5" s="15">
        <v>2101606</v>
      </c>
      <c r="O5" s="15">
        <v>2020217</v>
      </c>
      <c r="P5" s="15">
        <v>2173034</v>
      </c>
      <c r="Q5" s="15">
        <v>2151692</v>
      </c>
      <c r="R5" s="15">
        <v>2157175</v>
      </c>
      <c r="S5" s="15">
        <v>2195883</v>
      </c>
      <c r="T5" s="15">
        <v>2394205</v>
      </c>
      <c r="U5" s="15">
        <v>2461160</v>
      </c>
      <c r="V5" s="15">
        <v>2775152</v>
      </c>
      <c r="W5" s="15">
        <v>3176808</v>
      </c>
      <c r="X5" s="15">
        <v>3262398</v>
      </c>
      <c r="Y5" s="15">
        <v>1697535</v>
      </c>
      <c r="Z5" s="15">
        <v>2313543</v>
      </c>
      <c r="AA5" s="15">
        <v>2848604</v>
      </c>
      <c r="AB5" s="15">
        <v>3135767</v>
      </c>
      <c r="AC5" s="87">
        <f t="shared" ref="AC5:AC8" si="0">SUM(B5:AA5)</f>
        <v>57610335</v>
      </c>
      <c r="AD5" s="88"/>
    </row>
    <row r="6" spans="1:32" s="89" customFormat="1" x14ac:dyDescent="0.2">
      <c r="A6" s="82" t="s">
        <v>84</v>
      </c>
      <c r="B6" s="91">
        <v>100</v>
      </c>
      <c r="C6" s="15">
        <f>C5/$B$5*100</f>
        <v>152.88202849643321</v>
      </c>
      <c r="D6" s="15">
        <f>D5/$B$5*100</f>
        <v>145.74223165354667</v>
      </c>
      <c r="E6" s="15">
        <f t="shared" ref="E6:AB6" si="1">E5/$B$5*100</f>
        <v>153.39729300266012</v>
      </c>
      <c r="F6" s="15">
        <f t="shared" si="1"/>
        <v>79.046414129512982</v>
      </c>
      <c r="G6" s="15">
        <f t="shared" si="1"/>
        <v>116.58561972244519</v>
      </c>
      <c r="H6" s="15">
        <f t="shared" si="1"/>
        <v>126.44501514038407</v>
      </c>
      <c r="I6" s="15">
        <f t="shared" si="1"/>
        <v>117.53386266921883</v>
      </c>
      <c r="J6" s="15">
        <f t="shared" si="1"/>
        <v>124.12474970796636</v>
      </c>
      <c r="K6" s="15">
        <f t="shared" si="1"/>
        <v>120.80772657335872</v>
      </c>
      <c r="L6" s="15">
        <f t="shared" si="1"/>
        <v>127.25432946937458</v>
      </c>
      <c r="M6" s="15">
        <f t="shared" si="1"/>
        <v>140.85156627052584</v>
      </c>
      <c r="N6" s="15">
        <f t="shared" si="1"/>
        <v>132.41415723569224</v>
      </c>
      <c r="O6" s="15">
        <f t="shared" si="1"/>
        <v>127.28614758818659</v>
      </c>
      <c r="P6" s="15">
        <f t="shared" si="1"/>
        <v>136.91456236540304</v>
      </c>
      <c r="Q6" s="15">
        <f t="shared" si="1"/>
        <v>135.56988456008457</v>
      </c>
      <c r="R6" s="15">
        <f t="shared" si="1"/>
        <v>135.91534742235433</v>
      </c>
      <c r="S6" s="15">
        <f t="shared" si="1"/>
        <v>138.35419047775065</v>
      </c>
      <c r="T6" s="15">
        <f t="shared" si="1"/>
        <v>150.84970128772022</v>
      </c>
      <c r="U6" s="15">
        <f t="shared" si="1"/>
        <v>155.06827979278529</v>
      </c>
      <c r="V6" s="15">
        <f t="shared" si="1"/>
        <v>174.85171496510088</v>
      </c>
      <c r="W6" s="15">
        <f t="shared" si="1"/>
        <v>200.15852353847725</v>
      </c>
      <c r="X6" s="15">
        <f t="shared" si="1"/>
        <v>205.55122213079326</v>
      </c>
      <c r="Y6" s="15">
        <f t="shared" si="1"/>
        <v>106.95518874760104</v>
      </c>
      <c r="Z6" s="15">
        <f>Z5/$B$5*100</f>
        <v>145.7674971300687</v>
      </c>
      <c r="AA6" s="15">
        <f t="shared" si="1"/>
        <v>179.47964459476319</v>
      </c>
      <c r="AB6" s="15">
        <f t="shared" si="1"/>
        <v>197.57268707478707</v>
      </c>
      <c r="AC6" s="87"/>
      <c r="AD6" s="88"/>
    </row>
    <row r="7" spans="1:32" x14ac:dyDescent="0.2">
      <c r="A7" s="82" t="s">
        <v>77</v>
      </c>
      <c r="B7" s="6">
        <v>330534</v>
      </c>
      <c r="C7" s="6">
        <v>418410</v>
      </c>
      <c r="D7" s="6">
        <v>368842</v>
      </c>
      <c r="E7" s="6">
        <v>408507</v>
      </c>
      <c r="F7" s="6">
        <v>234362</v>
      </c>
      <c r="G7" s="6">
        <v>318851</v>
      </c>
      <c r="H7" s="6">
        <v>325459</v>
      </c>
      <c r="I7" s="6">
        <v>299709</v>
      </c>
      <c r="J7" s="6">
        <v>312490</v>
      </c>
      <c r="K7" s="6">
        <v>297116</v>
      </c>
      <c r="L7" s="6">
        <v>306132</v>
      </c>
      <c r="M7" s="6">
        <v>350363</v>
      </c>
      <c r="N7" s="6">
        <v>328566</v>
      </c>
      <c r="O7" s="6">
        <v>324545</v>
      </c>
      <c r="P7" s="6">
        <v>320097</v>
      </c>
      <c r="Q7" s="6">
        <v>312274</v>
      </c>
      <c r="R7" s="6">
        <v>302114</v>
      </c>
      <c r="S7" s="6">
        <v>310336</v>
      </c>
      <c r="T7" s="6">
        <v>330537</v>
      </c>
      <c r="U7" s="6">
        <v>346359</v>
      </c>
      <c r="V7" s="6">
        <v>368247</v>
      </c>
      <c r="W7" s="6">
        <v>419590</v>
      </c>
      <c r="X7" s="6">
        <v>427370</v>
      </c>
      <c r="Y7" s="6">
        <v>349308</v>
      </c>
      <c r="Z7" s="6">
        <v>408500</v>
      </c>
      <c r="AA7" s="6">
        <v>431841</v>
      </c>
      <c r="AB7" s="6">
        <v>434591</v>
      </c>
      <c r="AC7" s="87">
        <f t="shared" si="0"/>
        <v>8950459</v>
      </c>
      <c r="AD7" s="32"/>
      <c r="AE7" s="81"/>
      <c r="AF7" s="76"/>
    </row>
    <row r="8" spans="1:32" x14ac:dyDescent="0.2">
      <c r="A8" s="82" t="s">
        <v>78</v>
      </c>
      <c r="B8" s="6">
        <v>1321622</v>
      </c>
      <c r="C8" s="6">
        <v>2066923</v>
      </c>
      <c r="D8" s="6">
        <v>1838748</v>
      </c>
      <c r="E8" s="6">
        <f>'регионална дистрибуција'!B5</f>
        <v>1940772</v>
      </c>
      <c r="F8" s="6">
        <f>'регионална дистрибуција'!C5</f>
        <v>1041831</v>
      </c>
      <c r="G8" s="6">
        <f>'регионална дистрибуција'!D5</f>
        <v>1575664</v>
      </c>
      <c r="H8" s="6">
        <f>'регионална дистрибуција'!E5</f>
        <v>1660667</v>
      </c>
      <c r="I8" s="6">
        <f>'регионална дистрибуција'!F5</f>
        <v>1504845</v>
      </c>
      <c r="J8" s="6">
        <f>'регионална дистрибуција'!G5</f>
        <v>1527053</v>
      </c>
      <c r="K8" s="6">
        <f>'регионална дистрибуција'!H5</f>
        <v>1474550</v>
      </c>
      <c r="L8" s="6">
        <f>'регионална дистрибуција'!I5</f>
        <v>1501624</v>
      </c>
      <c r="M8" s="6">
        <f>'регионална дистрибуција'!J5</f>
        <v>1648073</v>
      </c>
      <c r="N8" s="6">
        <f>'регионална дистрибуција'!K5</f>
        <v>1517810</v>
      </c>
      <c r="O8" s="6">
        <f>'регионална дистрибуција'!L5</f>
        <v>1461185</v>
      </c>
      <c r="P8" s="6">
        <f>'регионална дистрибуција'!M5</f>
        <v>1417868</v>
      </c>
      <c r="Q8" s="6">
        <f>'регионална дистрибуција'!N5</f>
        <v>1339946</v>
      </c>
      <c r="R8" s="6">
        <f>'регионална дистрибуција'!O5</f>
        <v>1275800</v>
      </c>
      <c r="S8" s="6">
        <f>'регионална дистрибуција'!P5</f>
        <v>1273370</v>
      </c>
      <c r="T8" s="6">
        <f>'регионална дистрибуција'!Q5</f>
        <v>1357822</v>
      </c>
      <c r="U8" s="6">
        <f>'регионална дистрибуција'!R5</f>
        <v>1407143</v>
      </c>
      <c r="V8" s="6">
        <f>'регионална дистрибуција'!S5</f>
        <v>1480460</v>
      </c>
      <c r="W8" s="6">
        <f>'регионална дистрибуција'!T5</f>
        <v>1685273</v>
      </c>
      <c r="X8" s="6">
        <f>'регионална дистрибуција'!U5</f>
        <v>1684627</v>
      </c>
      <c r="Y8" s="6">
        <f>'регионална дистрибуција'!V5</f>
        <v>1444605</v>
      </c>
      <c r="Z8" s="6">
        <f>'регионална дистрибуција'!W5</f>
        <v>1643083</v>
      </c>
      <c r="AA8" s="6">
        <f>'регионална дистрибуција'!X5</f>
        <v>1648828</v>
      </c>
      <c r="AB8" s="6">
        <v>1728469</v>
      </c>
      <c r="AC8" s="87">
        <f t="shared" si="0"/>
        <v>39740192</v>
      </c>
      <c r="AD8" s="32"/>
      <c r="AF8" s="76"/>
    </row>
    <row r="9" spans="1:32" x14ac:dyDescent="0.2">
      <c r="A9" s="82" t="s">
        <v>80</v>
      </c>
      <c r="B9" s="83">
        <v>100</v>
      </c>
      <c r="C9" s="83">
        <f>C7/$B$7*100</f>
        <v>126.5860698143005</v>
      </c>
      <c r="D9" s="83">
        <f t="shared" ref="D9:AB9" si="2">D7/$B$7*100</f>
        <v>111.58973055721953</v>
      </c>
      <c r="E9" s="83">
        <f t="shared" si="2"/>
        <v>123.59000889469766</v>
      </c>
      <c r="F9" s="83">
        <f t="shared" si="2"/>
        <v>70.904052230632857</v>
      </c>
      <c r="G9" s="83">
        <f t="shared" si="2"/>
        <v>96.465416568340927</v>
      </c>
      <c r="H9" s="83">
        <f t="shared" si="2"/>
        <v>98.464605759165465</v>
      </c>
      <c r="I9" s="83">
        <f t="shared" si="2"/>
        <v>90.674181778576497</v>
      </c>
      <c r="J9" s="83">
        <f t="shared" si="2"/>
        <v>94.540954939582605</v>
      </c>
      <c r="K9" s="83">
        <f t="shared" si="2"/>
        <v>89.889693647249601</v>
      </c>
      <c r="L9" s="83">
        <f t="shared" si="2"/>
        <v>92.617400933035626</v>
      </c>
      <c r="M9" s="83">
        <f t="shared" si="2"/>
        <v>105.99908027615919</v>
      </c>
      <c r="N9" s="83">
        <f t="shared" si="2"/>
        <v>99.404599829367029</v>
      </c>
      <c r="O9" s="83">
        <f t="shared" si="2"/>
        <v>98.1880835254467</v>
      </c>
      <c r="P9" s="83">
        <f t="shared" si="2"/>
        <v>96.842382326780296</v>
      </c>
      <c r="Q9" s="83">
        <f t="shared" si="2"/>
        <v>94.475606140366793</v>
      </c>
      <c r="R9" s="83">
        <f t="shared" si="2"/>
        <v>91.40179225132664</v>
      </c>
      <c r="S9" s="83">
        <f t="shared" si="2"/>
        <v>93.88928219184713</v>
      </c>
      <c r="T9" s="83">
        <f t="shared" si="2"/>
        <v>100.00090762221132</v>
      </c>
      <c r="U9" s="83">
        <f t="shared" si="2"/>
        <v>104.78770716476973</v>
      </c>
      <c r="V9" s="83">
        <f t="shared" si="2"/>
        <v>111.40971881863892</v>
      </c>
      <c r="W9" s="83">
        <f t="shared" si="2"/>
        <v>126.9430678840906</v>
      </c>
      <c r="X9" s="83">
        <f t="shared" si="2"/>
        <v>129.29683481880835</v>
      </c>
      <c r="Y9" s="83">
        <f t="shared" si="2"/>
        <v>105.67989979850788</v>
      </c>
      <c r="Z9" s="83">
        <f t="shared" si="2"/>
        <v>123.58789110953789</v>
      </c>
      <c r="AA9" s="83">
        <f t="shared" si="2"/>
        <v>130.64949445442829</v>
      </c>
      <c r="AB9" s="83">
        <f t="shared" si="2"/>
        <v>131.4814814814815</v>
      </c>
      <c r="AC9" s="87"/>
      <c r="AD9" s="32"/>
      <c r="AF9" s="76"/>
    </row>
    <row r="10" spans="1:32" x14ac:dyDescent="0.2">
      <c r="A10" s="89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32"/>
      <c r="AF10" s="76"/>
    </row>
    <row r="11" spans="1:32" x14ac:dyDescent="0.2">
      <c r="A11" s="1" t="s">
        <v>76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32"/>
      <c r="AF11" s="76"/>
    </row>
    <row r="12" spans="1:32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32"/>
      <c r="AF12" s="76"/>
    </row>
    <row r="13" spans="1:32" x14ac:dyDescent="0.2">
      <c r="A13" s="4"/>
      <c r="B13" s="4">
        <v>1997</v>
      </c>
      <c r="C13" s="4">
        <v>1998</v>
      </c>
      <c r="D13" s="4">
        <v>1999</v>
      </c>
      <c r="E13" s="4">
        <v>2000</v>
      </c>
      <c r="F13" s="4">
        <v>2001</v>
      </c>
      <c r="G13" s="4">
        <v>2002</v>
      </c>
      <c r="H13" s="4">
        <v>2003</v>
      </c>
      <c r="I13" s="4">
        <v>2004</v>
      </c>
      <c r="J13" s="4">
        <v>2005</v>
      </c>
      <c r="K13" s="4">
        <v>2006</v>
      </c>
      <c r="L13" s="4">
        <v>2007</v>
      </c>
      <c r="M13" s="4">
        <v>2008</v>
      </c>
      <c r="N13" s="4">
        <v>2009</v>
      </c>
      <c r="O13" s="4">
        <v>2010</v>
      </c>
      <c r="P13" s="4">
        <v>2011</v>
      </c>
      <c r="Q13" s="4">
        <v>2012</v>
      </c>
      <c r="R13" s="4">
        <v>2013</v>
      </c>
      <c r="S13" s="4">
        <v>2014</v>
      </c>
      <c r="T13" s="4">
        <v>2015</v>
      </c>
      <c r="U13" s="4">
        <v>2016</v>
      </c>
      <c r="V13" s="4">
        <v>2017</v>
      </c>
      <c r="W13" s="4">
        <v>2018</v>
      </c>
      <c r="X13" s="4">
        <v>2019</v>
      </c>
      <c r="Y13" s="4">
        <v>2020</v>
      </c>
      <c r="Z13" s="4">
        <v>2021</v>
      </c>
      <c r="AA13" s="4">
        <v>2022</v>
      </c>
      <c r="AB13" s="4">
        <v>2023</v>
      </c>
      <c r="AC13" s="4" t="s">
        <v>0</v>
      </c>
      <c r="AD13" s="92"/>
    </row>
    <row r="14" spans="1:32" x14ac:dyDescent="0.2">
      <c r="A14" s="5" t="s">
        <v>81</v>
      </c>
      <c r="B14" s="31">
        <f>B5/B4</f>
        <v>3.5123873848952467</v>
      </c>
      <c r="C14" s="31">
        <f t="shared" ref="C14:AC14" si="3">C5/C4</f>
        <v>4.21934513458997</v>
      </c>
      <c r="D14" s="31">
        <f t="shared" si="3"/>
        <v>4.2085439295526079</v>
      </c>
      <c r="E14" s="31">
        <f t="shared" si="3"/>
        <v>3.8490916535841384</v>
      </c>
      <c r="F14" s="31">
        <f t="shared" si="3"/>
        <v>3.764032066437049</v>
      </c>
      <c r="G14" s="31">
        <f t="shared" si="3"/>
        <v>4.1891187017785345</v>
      </c>
      <c r="H14" s="31">
        <f t="shared" si="3"/>
        <v>4.1537055703082473</v>
      </c>
      <c r="I14" s="31">
        <f t="shared" si="3"/>
        <v>4.011556616453233</v>
      </c>
      <c r="J14" s="31">
        <f t="shared" si="3"/>
        <v>3.8650535799068484</v>
      </c>
      <c r="K14" s="31">
        <f t="shared" si="3"/>
        <v>3.8388361332844818</v>
      </c>
      <c r="L14" s="31">
        <f t="shared" si="3"/>
        <v>3.7666296166441633</v>
      </c>
      <c r="M14" s="31">
        <f t="shared" si="3"/>
        <v>3.6931209938544902</v>
      </c>
      <c r="N14" s="31">
        <f t="shared" si="3"/>
        <v>3.5755584667471969</v>
      </c>
      <c r="O14" s="31">
        <f t="shared" si="3"/>
        <v>3.446052050266017</v>
      </c>
      <c r="P14" s="31">
        <f t="shared" si="3"/>
        <v>3.3556846539668421</v>
      </c>
      <c r="Q14" s="31">
        <f t="shared" si="3"/>
        <v>3.242292049973404</v>
      </c>
      <c r="R14" s="31">
        <f t="shared" si="3"/>
        <v>3.0738008589415129</v>
      </c>
      <c r="S14" s="31">
        <f t="shared" si="3"/>
        <v>2.9849561612179705</v>
      </c>
      <c r="T14" s="31">
        <f t="shared" si="3"/>
        <v>2.9310467250132524</v>
      </c>
      <c r="U14" s="31">
        <f t="shared" si="3"/>
        <v>2.8723581799699596</v>
      </c>
      <c r="V14" s="31">
        <f t="shared" si="3"/>
        <v>2.7783721333024975</v>
      </c>
      <c r="W14" s="31">
        <f t="shared" si="3"/>
        <v>2.8189806865524631</v>
      </c>
      <c r="X14" s="31">
        <f t="shared" si="3"/>
        <v>2.7531644447970107</v>
      </c>
      <c r="Y14" s="31">
        <f t="shared" si="3"/>
        <v>3.6309821737958647</v>
      </c>
      <c r="Z14" s="31">
        <f t="shared" si="3"/>
        <v>3.2934731081921753</v>
      </c>
      <c r="AA14" s="31">
        <f t="shared" si="3"/>
        <v>2.9388956923562612</v>
      </c>
      <c r="AB14" s="31">
        <f t="shared" ref="AB14" si="4">AB5/AB4</f>
        <v>2.6830551111035055</v>
      </c>
      <c r="AC14" s="31">
        <f t="shared" si="3"/>
        <v>3.3632555867898208</v>
      </c>
      <c r="AD14" s="32"/>
      <c r="AF14" s="76"/>
    </row>
    <row r="15" spans="1:32" x14ac:dyDescent="0.2">
      <c r="A15" s="5" t="s">
        <v>79</v>
      </c>
      <c r="B15" s="31">
        <f>B8/B7</f>
        <v>3.9984449406112534</v>
      </c>
      <c r="C15" s="31">
        <f t="shared" ref="C15:AA15" si="5">C8/C7</f>
        <v>4.9399464639946462</v>
      </c>
      <c r="D15" s="31">
        <f t="shared" si="5"/>
        <v>4.9851914912076172</v>
      </c>
      <c r="E15" s="31">
        <f t="shared" si="5"/>
        <v>4.7508904376179597</v>
      </c>
      <c r="F15" s="31">
        <f t="shared" si="5"/>
        <v>4.4453921710857562</v>
      </c>
      <c r="G15" s="31">
        <f t="shared" si="5"/>
        <v>4.9416937691899978</v>
      </c>
      <c r="H15" s="31">
        <f t="shared" si="5"/>
        <v>5.1025382613478198</v>
      </c>
      <c r="I15" s="31">
        <f t="shared" si="5"/>
        <v>5.0210203897780845</v>
      </c>
      <c r="J15" s="31">
        <f t="shared" si="5"/>
        <v>4.8867259752312071</v>
      </c>
      <c r="K15" s="31">
        <f t="shared" si="5"/>
        <v>4.9628764522947266</v>
      </c>
      <c r="L15" s="31">
        <f t="shared" si="5"/>
        <v>4.9051520259234582</v>
      </c>
      <c r="M15" s="31">
        <f t="shared" si="5"/>
        <v>4.7039013822806632</v>
      </c>
      <c r="N15" s="31">
        <f t="shared" si="5"/>
        <v>4.6194980612723171</v>
      </c>
      <c r="O15" s="31">
        <f t="shared" si="5"/>
        <v>4.5022570059621936</v>
      </c>
      <c r="P15" s="31">
        <f t="shared" si="5"/>
        <v>4.429494809385905</v>
      </c>
      <c r="Q15" s="31">
        <f t="shared" si="5"/>
        <v>4.2909304008659062</v>
      </c>
      <c r="R15" s="31">
        <f t="shared" si="5"/>
        <v>4.2229092329385596</v>
      </c>
      <c r="S15" s="31">
        <f t="shared" si="5"/>
        <v>4.1031978242936686</v>
      </c>
      <c r="T15" s="31">
        <f t="shared" si="5"/>
        <v>4.1079274029836297</v>
      </c>
      <c r="U15" s="31">
        <f t="shared" si="5"/>
        <v>4.0626719675250245</v>
      </c>
      <c r="V15" s="31">
        <f t="shared" si="5"/>
        <v>4.0202907287771525</v>
      </c>
      <c r="W15" s="31">
        <f t="shared" si="5"/>
        <v>4.016475607140304</v>
      </c>
      <c r="X15" s="31">
        <f t="shared" si="5"/>
        <v>3.9418466434237311</v>
      </c>
      <c r="Y15" s="31">
        <f t="shared" si="5"/>
        <v>4.1356195678312551</v>
      </c>
      <c r="Z15" s="31">
        <f t="shared" si="5"/>
        <v>4.022235006119951</v>
      </c>
      <c r="AA15" s="31">
        <f t="shared" si="5"/>
        <v>3.8181367679307892</v>
      </c>
      <c r="AB15" s="31">
        <f t="shared" ref="AB15" si="6">AB8/AB7</f>
        <v>3.9772314659070251</v>
      </c>
      <c r="AC15" s="31">
        <f>AC8/AC7</f>
        <v>4.4400172102905557</v>
      </c>
      <c r="AD15" s="32"/>
      <c r="AF15" s="76"/>
    </row>
    <row r="77" spans="1:30" x14ac:dyDescent="0.2">
      <c r="T77" s="81"/>
      <c r="U77" s="32"/>
      <c r="V77" s="32"/>
      <c r="W77" s="32"/>
      <c r="X77" s="32"/>
      <c r="Y77" s="32"/>
      <c r="Z77" s="32"/>
      <c r="AA77" s="32"/>
      <c r="AB77" s="32"/>
    </row>
    <row r="78" spans="1:30" ht="15.75" x14ac:dyDescent="0.25">
      <c r="A78" s="30" t="s">
        <v>63</v>
      </c>
      <c r="B78" s="30"/>
      <c r="C78" s="30"/>
      <c r="D78" s="30"/>
    </row>
    <row r="80" spans="1:30" ht="15" x14ac:dyDescent="0.25">
      <c r="U80"/>
      <c r="V80"/>
      <c r="W80"/>
      <c r="X80"/>
      <c r="Y80"/>
      <c r="Z80"/>
      <c r="AA80"/>
      <c r="AB80"/>
      <c r="AC80" s="74"/>
      <c r="AD80" s="74"/>
    </row>
    <row r="81" spans="21:30" ht="15" x14ac:dyDescent="0.25">
      <c r="U81" s="74"/>
      <c r="V81" s="74"/>
      <c r="W81" s="74"/>
      <c r="X81" s="74"/>
      <c r="Y81" s="74"/>
      <c r="Z81" s="74"/>
      <c r="AA81" s="74"/>
      <c r="AB81" s="74"/>
      <c r="AC81"/>
      <c r="AD81"/>
    </row>
    <row r="82" spans="21:30" ht="15" x14ac:dyDescent="0.25">
      <c r="U82" s="74"/>
      <c r="V82" s="74"/>
      <c r="W82" s="74"/>
      <c r="X82" s="74"/>
      <c r="Y82" s="74"/>
      <c r="Z82" s="74"/>
      <c r="AA82" s="74"/>
      <c r="AB82" s="74"/>
      <c r="AC82"/>
      <c r="AD82"/>
    </row>
  </sheetData>
  <phoneticPr fontId="0" type="noConversion"/>
  <pageMargins left="0.49" right="0.17" top="0.65" bottom="0.41" header="0.5" footer="0.39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83"/>
  <sheetViews>
    <sheetView zoomScale="95" zoomScaleNormal="95" workbookViewId="0">
      <pane xSplit="1" ySplit="4" topLeftCell="Q5" activePane="bottomRight" state="frozen"/>
      <selection pane="topRight" activeCell="B1" sqref="B1"/>
      <selection pane="bottomLeft" activeCell="A5" sqref="A5"/>
      <selection pane="bottomRight" activeCell="Y6" sqref="Y6:Y13"/>
    </sheetView>
  </sheetViews>
  <sheetFormatPr defaultColWidth="9.140625" defaultRowHeight="12.75" x14ac:dyDescent="0.2"/>
  <cols>
    <col min="1" max="1" width="20.140625" style="3" customWidth="1"/>
    <col min="2" max="2" width="9.28515625" style="1" bestFit="1" customWidth="1"/>
    <col min="3" max="3" width="10.7109375" style="1" bestFit="1" customWidth="1"/>
    <col min="4" max="15" width="9.28515625" style="1" bestFit="1" customWidth="1"/>
    <col min="16" max="25" width="9.28515625" style="1" customWidth="1"/>
    <col min="26" max="26" width="10.7109375" style="1" bestFit="1" customWidth="1"/>
    <col min="27" max="31" width="9.140625" style="1"/>
    <col min="32" max="32" width="15.7109375" style="1" customWidth="1"/>
    <col min="33" max="33" width="15.85546875" style="1" customWidth="1"/>
    <col min="34" max="34" width="15.7109375" style="1" customWidth="1"/>
    <col min="35" max="35" width="15.28515625" style="1" customWidth="1"/>
    <col min="36" max="36" width="14" style="1" customWidth="1"/>
    <col min="37" max="16384" width="9.140625" style="1"/>
  </cols>
  <sheetData>
    <row r="2" spans="1:36" x14ac:dyDescent="0.2">
      <c r="A2" s="3" t="s">
        <v>85</v>
      </c>
    </row>
    <row r="4" spans="1:36" x14ac:dyDescent="0.2">
      <c r="A4" s="2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7">
        <v>2023</v>
      </c>
      <c r="Z4" s="2" t="s">
        <v>1</v>
      </c>
      <c r="AA4" s="27"/>
      <c r="AB4" s="27"/>
      <c r="AI4" s="77" t="s">
        <v>64</v>
      </c>
      <c r="AJ4" s="80" t="s">
        <v>73</v>
      </c>
    </row>
    <row r="5" spans="1:36" ht="26.25" customHeight="1" x14ac:dyDescent="0.25">
      <c r="A5" s="8" t="s">
        <v>0</v>
      </c>
      <c r="B5" s="18">
        <f>SUM(B6:B13)</f>
        <v>1940772</v>
      </c>
      <c r="C5" s="18">
        <f t="shared" ref="C5:Y5" si="0">SUM(C6:C13)</f>
        <v>1041831</v>
      </c>
      <c r="D5" s="18">
        <f t="shared" si="0"/>
        <v>1575664</v>
      </c>
      <c r="E5" s="18">
        <f t="shared" si="0"/>
        <v>1660667</v>
      </c>
      <c r="F5" s="18">
        <f t="shared" si="0"/>
        <v>1504845</v>
      </c>
      <c r="G5" s="18">
        <f t="shared" si="0"/>
        <v>1527053</v>
      </c>
      <c r="H5" s="18">
        <f t="shared" si="0"/>
        <v>1474550</v>
      </c>
      <c r="I5" s="18">
        <f t="shared" si="0"/>
        <v>1501624</v>
      </c>
      <c r="J5" s="18">
        <f t="shared" si="0"/>
        <v>1648073</v>
      </c>
      <c r="K5" s="18">
        <f t="shared" si="0"/>
        <v>1517810</v>
      </c>
      <c r="L5" s="18">
        <f t="shared" si="0"/>
        <v>1461185</v>
      </c>
      <c r="M5" s="18">
        <f t="shared" si="0"/>
        <v>1417868</v>
      </c>
      <c r="N5" s="18">
        <f t="shared" si="0"/>
        <v>1339946</v>
      </c>
      <c r="O5" s="18">
        <f t="shared" si="0"/>
        <v>1275800</v>
      </c>
      <c r="P5" s="18">
        <f t="shared" si="0"/>
        <v>1273370</v>
      </c>
      <c r="Q5" s="18">
        <f t="shared" si="0"/>
        <v>1357822</v>
      </c>
      <c r="R5" s="18">
        <f t="shared" si="0"/>
        <v>1407143</v>
      </c>
      <c r="S5" s="23">
        <f t="shared" si="0"/>
        <v>1480460</v>
      </c>
      <c r="T5" s="23">
        <f t="shared" si="0"/>
        <v>1685273</v>
      </c>
      <c r="U5" s="23">
        <f t="shared" si="0"/>
        <v>1684627</v>
      </c>
      <c r="V5" s="23">
        <f t="shared" si="0"/>
        <v>1444605</v>
      </c>
      <c r="W5" s="23">
        <f t="shared" si="0"/>
        <v>1643083</v>
      </c>
      <c r="X5" s="23">
        <f t="shared" si="0"/>
        <v>1648828</v>
      </c>
      <c r="Y5" s="23">
        <f t="shared" si="0"/>
        <v>1728469</v>
      </c>
      <c r="Z5" s="18">
        <f>SUM(Z6:Z13)</f>
        <v>36241368</v>
      </c>
      <c r="AA5" s="28"/>
      <c r="AB5" s="28"/>
      <c r="AI5" s="78" t="s">
        <v>65</v>
      </c>
      <c r="AJ5" s="21">
        <f>Z6</f>
        <v>333236</v>
      </c>
    </row>
    <row r="6" spans="1:36" ht="19.149999999999999" customHeight="1" x14ac:dyDescent="0.25">
      <c r="A6" s="20" t="s">
        <v>7</v>
      </c>
      <c r="B6" s="24">
        <v>24887</v>
      </c>
      <c r="C6" s="24">
        <v>28966</v>
      </c>
      <c r="D6" s="25">
        <v>31802</v>
      </c>
      <c r="E6" s="25">
        <v>23338</v>
      </c>
      <c r="F6" s="25">
        <v>11310</v>
      </c>
      <c r="G6" s="25">
        <v>8985</v>
      </c>
      <c r="H6" s="25">
        <v>9518</v>
      </c>
      <c r="I6" s="26">
        <v>8969</v>
      </c>
      <c r="J6" s="26">
        <v>6022</v>
      </c>
      <c r="K6" s="26">
        <v>6741</v>
      </c>
      <c r="L6" s="21">
        <v>6930</v>
      </c>
      <c r="M6" s="21">
        <v>5666</v>
      </c>
      <c r="N6" s="21">
        <v>6327</v>
      </c>
      <c r="O6" s="21">
        <v>6194</v>
      </c>
      <c r="P6" s="21">
        <v>12001</v>
      </c>
      <c r="Q6" s="21">
        <v>13806</v>
      </c>
      <c r="R6" s="21">
        <v>16557</v>
      </c>
      <c r="S6" s="21">
        <v>17473</v>
      </c>
      <c r="T6" s="21">
        <v>21272</v>
      </c>
      <c r="U6" s="21">
        <v>24556</v>
      </c>
      <c r="V6" s="21">
        <v>8861</v>
      </c>
      <c r="W6" s="21">
        <v>9704</v>
      </c>
      <c r="X6" s="21">
        <v>6014</v>
      </c>
      <c r="Y6" s="21">
        <v>17337</v>
      </c>
      <c r="Z6" s="19">
        <f>SUM(B6:Y6)</f>
        <v>333236</v>
      </c>
      <c r="AA6" s="29">
        <f>(Z6/$Z$5)*100</f>
        <v>0.91949067706274223</v>
      </c>
      <c r="AB6" s="29"/>
      <c r="AI6" s="78" t="s">
        <v>66</v>
      </c>
      <c r="AJ6" s="21">
        <f t="shared" ref="AJ6:AJ12" si="1">Z7</f>
        <v>636087</v>
      </c>
    </row>
    <row r="7" spans="1:36" ht="19.149999999999999" customHeight="1" x14ac:dyDescent="0.25">
      <c r="A7" s="20" t="s">
        <v>8</v>
      </c>
      <c r="B7" s="24">
        <v>19301</v>
      </c>
      <c r="C7" s="24">
        <v>37354</v>
      </c>
      <c r="D7" s="25">
        <v>42753</v>
      </c>
      <c r="E7" s="25">
        <v>17040</v>
      </c>
      <c r="F7" s="25">
        <v>19356</v>
      </c>
      <c r="G7" s="25">
        <v>14283</v>
      </c>
      <c r="H7" s="25">
        <v>21277</v>
      </c>
      <c r="I7" s="26">
        <v>12490</v>
      </c>
      <c r="J7" s="26">
        <v>18137</v>
      </c>
      <c r="K7" s="26">
        <v>15742</v>
      </c>
      <c r="L7" s="21">
        <v>14504</v>
      </c>
      <c r="M7" s="21">
        <v>15614</v>
      </c>
      <c r="N7" s="21">
        <v>20930</v>
      </c>
      <c r="O7" s="21">
        <v>24987</v>
      </c>
      <c r="P7" s="21">
        <v>27277</v>
      </c>
      <c r="Q7" s="21">
        <v>31612</v>
      </c>
      <c r="R7" s="21">
        <v>44645</v>
      </c>
      <c r="S7" s="21">
        <v>38320</v>
      </c>
      <c r="T7" s="21">
        <v>39591</v>
      </c>
      <c r="U7" s="21">
        <v>34547</v>
      </c>
      <c r="V7" s="21">
        <v>34609</v>
      </c>
      <c r="W7" s="21">
        <v>31698</v>
      </c>
      <c r="X7" s="21">
        <v>31597</v>
      </c>
      <c r="Y7" s="21">
        <v>28423</v>
      </c>
      <c r="Z7" s="19">
        <f t="shared" ref="Z7:Z13" si="2">SUM(B7:Y7)</f>
        <v>636087</v>
      </c>
      <c r="AA7" s="29">
        <f t="shared" ref="AA7:AA13" si="3">(Z7/$Z$5)*100</f>
        <v>1.7551406999868218</v>
      </c>
      <c r="AB7" s="29"/>
      <c r="AI7" s="78" t="s">
        <v>67</v>
      </c>
      <c r="AJ7" s="21">
        <f t="shared" si="1"/>
        <v>23381662</v>
      </c>
    </row>
    <row r="8" spans="1:36" ht="19.149999999999999" customHeight="1" x14ac:dyDescent="0.25">
      <c r="A8" s="20" t="s">
        <v>6</v>
      </c>
      <c r="B8" s="24">
        <v>1378770</v>
      </c>
      <c r="C8" s="24">
        <v>663758</v>
      </c>
      <c r="D8" s="25">
        <v>1164009</v>
      </c>
      <c r="E8" s="25">
        <v>1203809</v>
      </c>
      <c r="F8" s="25">
        <v>1028797</v>
      </c>
      <c r="G8" s="25">
        <v>1104087</v>
      </c>
      <c r="H8" s="25">
        <v>1052271</v>
      </c>
      <c r="I8" s="26">
        <v>1127957</v>
      </c>
      <c r="J8" s="26">
        <v>1202890</v>
      </c>
      <c r="K8" s="26">
        <v>1077229</v>
      </c>
      <c r="L8" s="21">
        <v>949524</v>
      </c>
      <c r="M8" s="21">
        <v>880469</v>
      </c>
      <c r="N8" s="21">
        <v>836097</v>
      </c>
      <c r="O8" s="21">
        <v>763788</v>
      </c>
      <c r="P8" s="21">
        <v>694229</v>
      </c>
      <c r="Q8" s="21">
        <v>745473</v>
      </c>
      <c r="R8" s="21">
        <v>778189</v>
      </c>
      <c r="S8" s="21">
        <v>826774</v>
      </c>
      <c r="T8" s="21">
        <v>908457</v>
      </c>
      <c r="U8" s="21">
        <v>946574</v>
      </c>
      <c r="V8" s="21">
        <v>964099</v>
      </c>
      <c r="W8" s="21">
        <v>996806</v>
      </c>
      <c r="X8" s="21">
        <v>1014056</v>
      </c>
      <c r="Y8" s="21">
        <v>1073550</v>
      </c>
      <c r="Z8" s="19">
        <f t="shared" si="2"/>
        <v>23381662</v>
      </c>
      <c r="AA8" s="29">
        <f>(Z8/$Z$5)*100</f>
        <v>64.516499487546938</v>
      </c>
      <c r="AB8" s="29"/>
      <c r="AI8" s="78" t="s">
        <v>68</v>
      </c>
      <c r="AJ8" s="21">
        <f t="shared" si="1"/>
        <v>6245241</v>
      </c>
    </row>
    <row r="9" spans="1:36" ht="19.149999999999999" customHeight="1" x14ac:dyDescent="0.25">
      <c r="A9" s="20" t="s">
        <v>4</v>
      </c>
      <c r="B9" s="24">
        <v>152621</v>
      </c>
      <c r="C9" s="24">
        <v>115686</v>
      </c>
      <c r="D9" s="25">
        <v>100202</v>
      </c>
      <c r="E9" s="25">
        <v>156957</v>
      </c>
      <c r="F9" s="25">
        <v>217781</v>
      </c>
      <c r="G9" s="25">
        <v>180860</v>
      </c>
      <c r="H9" s="25">
        <v>191970</v>
      </c>
      <c r="I9" s="26">
        <v>167094</v>
      </c>
      <c r="J9" s="26">
        <v>216540</v>
      </c>
      <c r="K9" s="26">
        <v>233220</v>
      </c>
      <c r="L9" s="21">
        <v>220654</v>
      </c>
      <c r="M9" s="21">
        <v>217903</v>
      </c>
      <c r="N9" s="21">
        <v>219050</v>
      </c>
      <c r="O9" s="21">
        <v>231870</v>
      </c>
      <c r="P9" s="21">
        <v>304148</v>
      </c>
      <c r="Q9" s="21">
        <v>326515</v>
      </c>
      <c r="R9" s="21">
        <v>342646</v>
      </c>
      <c r="S9" s="21">
        <v>351244</v>
      </c>
      <c r="T9" s="21">
        <v>463329</v>
      </c>
      <c r="U9" s="21">
        <v>429062</v>
      </c>
      <c r="V9" s="21">
        <v>259864</v>
      </c>
      <c r="W9" s="21">
        <v>384583</v>
      </c>
      <c r="X9" s="21">
        <v>387591</v>
      </c>
      <c r="Y9" s="21">
        <v>373851</v>
      </c>
      <c r="Z9" s="19">
        <f t="shared" si="2"/>
        <v>6245241</v>
      </c>
      <c r="AA9" s="29">
        <f t="shared" si="3"/>
        <v>17.232354474036409</v>
      </c>
      <c r="AB9" s="29"/>
      <c r="AI9" s="78" t="s">
        <v>69</v>
      </c>
      <c r="AJ9" s="21">
        <f t="shared" si="1"/>
        <v>2971560</v>
      </c>
    </row>
    <row r="10" spans="1:36" ht="19.149999999999999" customHeight="1" x14ac:dyDescent="0.25">
      <c r="A10" s="22" t="s">
        <v>2</v>
      </c>
      <c r="B10" s="24">
        <v>215011</v>
      </c>
      <c r="C10" s="24">
        <v>120325</v>
      </c>
      <c r="D10" s="25">
        <v>187393</v>
      </c>
      <c r="E10" s="25">
        <v>187716</v>
      </c>
      <c r="F10" s="25">
        <v>153956</v>
      </c>
      <c r="G10" s="25">
        <v>147225</v>
      </c>
      <c r="H10" s="25">
        <v>128785</v>
      </c>
      <c r="I10" s="26">
        <v>125697</v>
      </c>
      <c r="J10" s="26">
        <v>145182</v>
      </c>
      <c r="K10" s="26">
        <v>114439</v>
      </c>
      <c r="L10" s="21">
        <v>138164</v>
      </c>
      <c r="M10" s="21">
        <v>171830</v>
      </c>
      <c r="N10" s="21">
        <v>126306</v>
      </c>
      <c r="O10" s="21">
        <v>112637</v>
      </c>
      <c r="P10" s="21">
        <v>98784</v>
      </c>
      <c r="Q10" s="21">
        <v>104922</v>
      </c>
      <c r="R10" s="21">
        <v>90028</v>
      </c>
      <c r="S10" s="21">
        <v>93314</v>
      </c>
      <c r="T10" s="21">
        <v>98618</v>
      </c>
      <c r="U10" s="21">
        <v>103066</v>
      </c>
      <c r="V10" s="21">
        <v>78004</v>
      </c>
      <c r="W10" s="21">
        <v>81826</v>
      </c>
      <c r="X10" s="21">
        <v>73971</v>
      </c>
      <c r="Y10" s="21">
        <v>74361</v>
      </c>
      <c r="Z10" s="19">
        <f t="shared" si="2"/>
        <v>2971560</v>
      </c>
      <c r="AA10" s="29">
        <f t="shared" si="3"/>
        <v>8.1993593619313714</v>
      </c>
      <c r="AB10" s="29"/>
      <c r="AI10" s="78" t="s">
        <v>70</v>
      </c>
      <c r="AJ10" s="21">
        <f t="shared" si="1"/>
        <v>838018</v>
      </c>
    </row>
    <row r="11" spans="1:36" ht="19.149999999999999" customHeight="1" x14ac:dyDescent="0.25">
      <c r="A11" s="20" t="s">
        <v>5</v>
      </c>
      <c r="B11" s="24">
        <v>99193</v>
      </c>
      <c r="C11" s="24">
        <v>35503</v>
      </c>
      <c r="D11" s="25">
        <v>14549</v>
      </c>
      <c r="E11" s="25">
        <v>31178</v>
      </c>
      <c r="F11" s="25">
        <v>39130</v>
      </c>
      <c r="G11" s="25">
        <v>33652</v>
      </c>
      <c r="H11" s="25">
        <v>35299</v>
      </c>
      <c r="I11" s="26">
        <v>22436</v>
      </c>
      <c r="J11" s="26">
        <v>26260</v>
      </c>
      <c r="K11" s="26">
        <v>36155</v>
      </c>
      <c r="L11" s="21">
        <v>35156</v>
      </c>
      <c r="M11" s="21">
        <v>31661</v>
      </c>
      <c r="N11" s="21">
        <v>32008</v>
      </c>
      <c r="O11" s="21">
        <v>30806</v>
      </c>
      <c r="P11" s="21">
        <v>29675</v>
      </c>
      <c r="Q11" s="21">
        <v>29041</v>
      </c>
      <c r="R11" s="21">
        <v>24887</v>
      </c>
      <c r="S11" s="21">
        <v>27457</v>
      </c>
      <c r="T11" s="21">
        <v>32464</v>
      </c>
      <c r="U11" s="21">
        <v>35513</v>
      </c>
      <c r="V11" s="21">
        <v>39851</v>
      </c>
      <c r="W11" s="21">
        <v>38801</v>
      </c>
      <c r="X11" s="21">
        <v>37296</v>
      </c>
      <c r="Y11" s="21">
        <v>40047</v>
      </c>
      <c r="Z11" s="19">
        <f t="shared" si="2"/>
        <v>838018</v>
      </c>
      <c r="AA11" s="29">
        <f t="shared" si="3"/>
        <v>2.3123244133609968</v>
      </c>
      <c r="AB11" s="29"/>
      <c r="AI11" s="78" t="s">
        <v>71</v>
      </c>
      <c r="AJ11" s="21">
        <f t="shared" si="1"/>
        <v>89961</v>
      </c>
    </row>
    <row r="12" spans="1:36" ht="19.149999999999999" customHeight="1" x14ac:dyDescent="0.25">
      <c r="A12" s="22" t="s">
        <v>3</v>
      </c>
      <c r="B12" s="24">
        <v>11954</v>
      </c>
      <c r="C12" s="24">
        <v>9535</v>
      </c>
      <c r="D12" s="25">
        <v>4305</v>
      </c>
      <c r="E12" s="25">
        <v>4704</v>
      </c>
      <c r="F12" s="25">
        <v>2639</v>
      </c>
      <c r="G12" s="25">
        <v>2620</v>
      </c>
      <c r="H12" s="25">
        <v>1064</v>
      </c>
      <c r="I12" s="26">
        <v>1848</v>
      </c>
      <c r="J12" s="26">
        <v>1887</v>
      </c>
      <c r="K12" s="26">
        <v>2781</v>
      </c>
      <c r="L12" s="21">
        <v>1706</v>
      </c>
      <c r="M12" s="21">
        <v>1978</v>
      </c>
      <c r="N12" s="21">
        <v>1815</v>
      </c>
      <c r="O12" s="21">
        <v>2553</v>
      </c>
      <c r="P12" s="21">
        <v>4465</v>
      </c>
      <c r="Q12" s="21">
        <v>2863</v>
      </c>
      <c r="R12" s="21">
        <v>3465</v>
      </c>
      <c r="S12" s="21">
        <v>3283</v>
      </c>
      <c r="T12" s="21">
        <v>3280</v>
      </c>
      <c r="U12" s="21">
        <v>3153</v>
      </c>
      <c r="V12" s="21">
        <v>6477</v>
      </c>
      <c r="W12" s="21">
        <v>2832</v>
      </c>
      <c r="X12" s="21">
        <v>3779</v>
      </c>
      <c r="Y12" s="21">
        <v>4975</v>
      </c>
      <c r="Z12" s="19">
        <f t="shared" si="2"/>
        <v>89961</v>
      </c>
      <c r="AA12" s="29">
        <f t="shared" si="3"/>
        <v>0.24822738479408391</v>
      </c>
      <c r="AB12" s="29"/>
      <c r="AI12" s="79" t="s">
        <v>72</v>
      </c>
      <c r="AJ12" s="21">
        <f t="shared" si="1"/>
        <v>1745603</v>
      </c>
    </row>
    <row r="13" spans="1:36" ht="19.149999999999999" customHeight="1" x14ac:dyDescent="0.2">
      <c r="A13" s="20" t="s">
        <v>9</v>
      </c>
      <c r="B13" s="24">
        <v>39035</v>
      </c>
      <c r="C13" s="24">
        <v>30704</v>
      </c>
      <c r="D13" s="25">
        <v>30651</v>
      </c>
      <c r="E13" s="25">
        <v>35925</v>
      </c>
      <c r="F13" s="25">
        <v>31876</v>
      </c>
      <c r="G13" s="25">
        <v>35341</v>
      </c>
      <c r="H13" s="25">
        <v>34366</v>
      </c>
      <c r="I13" s="26">
        <v>35133</v>
      </c>
      <c r="J13" s="26">
        <v>31155</v>
      </c>
      <c r="K13" s="26">
        <v>31503</v>
      </c>
      <c r="L13" s="21">
        <v>94547</v>
      </c>
      <c r="M13" s="21">
        <v>92747</v>
      </c>
      <c r="N13" s="21">
        <v>97413</v>
      </c>
      <c r="O13" s="21">
        <v>102965</v>
      </c>
      <c r="P13" s="21">
        <v>102791</v>
      </c>
      <c r="Q13" s="21">
        <v>103590</v>
      </c>
      <c r="R13" s="21">
        <v>106726</v>
      </c>
      <c r="S13" s="21">
        <v>122595</v>
      </c>
      <c r="T13" s="21">
        <v>118262</v>
      </c>
      <c r="U13" s="21">
        <v>108156</v>
      </c>
      <c r="V13" s="21">
        <v>52840</v>
      </c>
      <c r="W13" s="21">
        <v>96833</v>
      </c>
      <c r="X13" s="21">
        <v>94524</v>
      </c>
      <c r="Y13" s="21">
        <v>115925</v>
      </c>
      <c r="Z13" s="19">
        <f t="shared" si="2"/>
        <v>1745603</v>
      </c>
      <c r="AA13" s="29">
        <f t="shared" si="3"/>
        <v>4.8166035012806363</v>
      </c>
      <c r="AB13" s="29"/>
    </row>
    <row r="16" spans="1:36" x14ac:dyDescent="0.2">
      <c r="A16" s="3" t="s">
        <v>86</v>
      </c>
    </row>
    <row r="18" spans="1:25" x14ac:dyDescent="0.2">
      <c r="A18" s="2"/>
      <c r="B18" s="17">
        <v>2000</v>
      </c>
      <c r="C18" s="17">
        <v>2001</v>
      </c>
      <c r="D18" s="17">
        <v>2002</v>
      </c>
      <c r="E18" s="17">
        <v>2003</v>
      </c>
      <c r="F18" s="17">
        <v>2004</v>
      </c>
      <c r="G18" s="17">
        <v>2005</v>
      </c>
      <c r="H18" s="17">
        <v>2006</v>
      </c>
      <c r="I18" s="17">
        <v>2007</v>
      </c>
      <c r="J18" s="17">
        <v>2008</v>
      </c>
      <c r="K18" s="17">
        <v>2009</v>
      </c>
      <c r="L18" s="17">
        <v>2010</v>
      </c>
      <c r="M18" s="17">
        <v>2011</v>
      </c>
      <c r="N18" s="17">
        <v>2012</v>
      </c>
      <c r="O18" s="17">
        <v>2013</v>
      </c>
      <c r="P18" s="17">
        <v>2014</v>
      </c>
      <c r="Q18" s="17">
        <v>2015</v>
      </c>
      <c r="R18" s="17">
        <v>2016</v>
      </c>
      <c r="S18" s="17">
        <v>2017</v>
      </c>
      <c r="T18" s="17">
        <v>2018</v>
      </c>
      <c r="U18" s="17">
        <v>2019</v>
      </c>
      <c r="V18" s="17">
        <v>2020</v>
      </c>
      <c r="W18" s="17">
        <v>2021</v>
      </c>
      <c r="X18" s="17">
        <v>2022</v>
      </c>
      <c r="Y18" s="17">
        <v>2023</v>
      </c>
    </row>
    <row r="19" spans="1:25" ht="19.149999999999999" customHeight="1" x14ac:dyDescent="0.2">
      <c r="A19" s="20" t="s">
        <v>7</v>
      </c>
      <c r="B19" s="24">
        <v>100</v>
      </c>
      <c r="C19" s="15">
        <f>C6/$B$6*100</f>
        <v>116.39008317595531</v>
      </c>
      <c r="D19" s="15">
        <f t="shared" ref="D19:X19" si="4">D6/$B$6*100</f>
        <v>127.78559087073573</v>
      </c>
      <c r="E19" s="15">
        <f t="shared" si="4"/>
        <v>93.775866918471493</v>
      </c>
      <c r="F19" s="15">
        <f t="shared" si="4"/>
        <v>45.445413267971233</v>
      </c>
      <c r="G19" s="15">
        <f t="shared" si="4"/>
        <v>36.103186402539478</v>
      </c>
      <c r="H19" s="15">
        <f t="shared" si="4"/>
        <v>38.244866797926633</v>
      </c>
      <c r="I19" s="15">
        <f t="shared" si="4"/>
        <v>36.038895809056939</v>
      </c>
      <c r="J19" s="15">
        <f t="shared" si="4"/>
        <v>24.1973721219914</v>
      </c>
      <c r="K19" s="15">
        <f t="shared" si="4"/>
        <v>27.086430666613094</v>
      </c>
      <c r="L19" s="15">
        <f t="shared" si="4"/>
        <v>27.845863302125608</v>
      </c>
      <c r="M19" s="15">
        <f t="shared" si="4"/>
        <v>22.766906417004861</v>
      </c>
      <c r="N19" s="15">
        <f t="shared" si="4"/>
        <v>25.422911560252341</v>
      </c>
      <c r="O19" s="15">
        <f t="shared" si="4"/>
        <v>24.888496001928718</v>
      </c>
      <c r="P19" s="15">
        <f t="shared" si="4"/>
        <v>48.221963273998476</v>
      </c>
      <c r="Q19" s="15">
        <f t="shared" si="4"/>
        <v>55.47474585124764</v>
      </c>
      <c r="R19" s="15">
        <f t="shared" si="4"/>
        <v>66.528709768152055</v>
      </c>
      <c r="S19" s="15">
        <f t="shared" si="4"/>
        <v>70.209346245027533</v>
      </c>
      <c r="T19" s="15">
        <f t="shared" si="4"/>
        <v>85.474344035038371</v>
      </c>
      <c r="U19" s="15">
        <f t="shared" si="4"/>
        <v>98.669988347329934</v>
      </c>
      <c r="V19" s="15">
        <f t="shared" si="4"/>
        <v>35.604934303049788</v>
      </c>
      <c r="W19" s="15">
        <f t="shared" si="4"/>
        <v>38.992244947161169</v>
      </c>
      <c r="X19" s="15">
        <f t="shared" si="4"/>
        <v>24.16522682525013</v>
      </c>
      <c r="Y19" s="15">
        <f t="shared" ref="Y19" si="5">Y6/$B$6*100</f>
        <v>69.662876200425927</v>
      </c>
    </row>
    <row r="20" spans="1:25" ht="19.149999999999999" customHeight="1" x14ac:dyDescent="0.2">
      <c r="A20" s="20" t="s">
        <v>8</v>
      </c>
      <c r="B20" s="24">
        <v>100</v>
      </c>
      <c r="C20" s="15">
        <f>C7/$B$7*100</f>
        <v>193.53401378166936</v>
      </c>
      <c r="D20" s="15">
        <f t="shared" ref="D20:X20" si="6">D7/$B$7*100</f>
        <v>221.50665768613024</v>
      </c>
      <c r="E20" s="15">
        <f t="shared" si="6"/>
        <v>88.285581057976273</v>
      </c>
      <c r="F20" s="15">
        <f t="shared" si="6"/>
        <v>100.28495932853221</v>
      </c>
      <c r="G20" s="15">
        <f t="shared" si="6"/>
        <v>74.001347080462153</v>
      </c>
      <c r="H20" s="15">
        <f t="shared" si="6"/>
        <v>110.23781151235687</v>
      </c>
      <c r="I20" s="15">
        <f t="shared" si="6"/>
        <v>64.711672970312421</v>
      </c>
      <c r="J20" s="15">
        <f t="shared" si="6"/>
        <v>93.969224392518527</v>
      </c>
      <c r="K20" s="15">
        <f t="shared" si="6"/>
        <v>81.560540904616346</v>
      </c>
      <c r="L20" s="15">
        <f t="shared" si="6"/>
        <v>75.146365473291539</v>
      </c>
      <c r="M20" s="15">
        <f t="shared" si="6"/>
        <v>80.897362830941404</v>
      </c>
      <c r="N20" s="15">
        <f t="shared" si="6"/>
        <v>108.43997720325372</v>
      </c>
      <c r="O20" s="15">
        <f t="shared" si="6"/>
        <v>129.45961349152896</v>
      </c>
      <c r="P20" s="15">
        <f t="shared" si="6"/>
        <v>141.32428371586965</v>
      </c>
      <c r="Q20" s="15">
        <f t="shared" si="6"/>
        <v>163.78425988290761</v>
      </c>
      <c r="R20" s="15">
        <f t="shared" si="6"/>
        <v>231.30925858763794</v>
      </c>
      <c r="S20" s="15">
        <f t="shared" si="6"/>
        <v>198.53893580643489</v>
      </c>
      <c r="T20" s="15">
        <f t="shared" si="6"/>
        <v>205.12408683487902</v>
      </c>
      <c r="U20" s="15">
        <f t="shared" si="6"/>
        <v>178.99072586912595</v>
      </c>
      <c r="V20" s="15">
        <f t="shared" si="6"/>
        <v>179.31195274856225</v>
      </c>
      <c r="W20" s="15">
        <f t="shared" si="6"/>
        <v>164.22983265115798</v>
      </c>
      <c r="X20" s="15">
        <f t="shared" si="6"/>
        <v>163.70654370239885</v>
      </c>
      <c r="Y20" s="15">
        <f t="shared" ref="Y20" si="7">Y7/$B$7*100</f>
        <v>147.26179990674058</v>
      </c>
    </row>
    <row r="21" spans="1:25" ht="19.149999999999999" customHeight="1" x14ac:dyDescent="0.2">
      <c r="A21" s="20" t="s">
        <v>6</v>
      </c>
      <c r="B21" s="24">
        <v>100</v>
      </c>
      <c r="C21" s="15">
        <f>C8/$B$8*100</f>
        <v>48.141314359900491</v>
      </c>
      <c r="D21" s="15">
        <f t="shared" ref="D21:X21" si="8">D8/$B$8*100</f>
        <v>84.42372549446246</v>
      </c>
      <c r="E21" s="15">
        <f t="shared" si="8"/>
        <v>87.310356332093093</v>
      </c>
      <c r="F21" s="15">
        <f t="shared" si="8"/>
        <v>74.617013715122908</v>
      </c>
      <c r="G21" s="15">
        <f t="shared" si="8"/>
        <v>80.077677930329202</v>
      </c>
      <c r="H21" s="15">
        <f t="shared" si="8"/>
        <v>76.31954568202093</v>
      </c>
      <c r="I21" s="15">
        <f t="shared" si="8"/>
        <v>81.808931148777532</v>
      </c>
      <c r="J21" s="15">
        <f t="shared" si="8"/>
        <v>87.243702720540767</v>
      </c>
      <c r="K21" s="15">
        <f t="shared" si="8"/>
        <v>78.129709813819559</v>
      </c>
      <c r="L21" s="15">
        <f t="shared" si="8"/>
        <v>68.867468830914518</v>
      </c>
      <c r="M21" s="15">
        <f t="shared" si="8"/>
        <v>63.859019270799337</v>
      </c>
      <c r="N21" s="15">
        <f t="shared" si="8"/>
        <v>60.640788528906199</v>
      </c>
      <c r="O21" s="15">
        <f t="shared" si="8"/>
        <v>55.396331512870169</v>
      </c>
      <c r="P21" s="15">
        <f t="shared" si="8"/>
        <v>50.351327632600075</v>
      </c>
      <c r="Q21" s="15">
        <f t="shared" si="8"/>
        <v>54.06797362866903</v>
      </c>
      <c r="R21" s="15">
        <f t="shared" si="8"/>
        <v>56.440813188566622</v>
      </c>
      <c r="S21" s="15">
        <f t="shared" si="8"/>
        <v>59.96460613445317</v>
      </c>
      <c r="T21" s="15">
        <f t="shared" si="8"/>
        <v>65.888944494005528</v>
      </c>
      <c r="U21" s="15">
        <f t="shared" si="8"/>
        <v>68.653510012547414</v>
      </c>
      <c r="V21" s="15">
        <f t="shared" si="8"/>
        <v>69.924570450473979</v>
      </c>
      <c r="W21" s="15">
        <f t="shared" si="8"/>
        <v>72.296757254654509</v>
      </c>
      <c r="X21" s="15">
        <f t="shared" si="8"/>
        <v>73.547872379004474</v>
      </c>
      <c r="Y21" s="15">
        <f t="shared" ref="Y21" si="9">Y8/$B$8*100</f>
        <v>77.862877782371243</v>
      </c>
    </row>
    <row r="22" spans="1:25" ht="19.149999999999999" customHeight="1" x14ac:dyDescent="0.2">
      <c r="A22" s="20" t="s">
        <v>4</v>
      </c>
      <c r="B22" s="24">
        <v>100</v>
      </c>
      <c r="C22" s="15">
        <f>C9/$B$9*100</f>
        <v>75.799529553600095</v>
      </c>
      <c r="D22" s="15">
        <f t="shared" ref="D22:X22" si="10">D9/$B$9*100</f>
        <v>65.654136717751825</v>
      </c>
      <c r="E22" s="15">
        <f t="shared" si="10"/>
        <v>102.84102449859456</v>
      </c>
      <c r="F22" s="15">
        <f t="shared" si="10"/>
        <v>142.69399361817835</v>
      </c>
      <c r="G22" s="15">
        <f t="shared" si="10"/>
        <v>118.50269622135879</v>
      </c>
      <c r="H22" s="15">
        <f t="shared" si="10"/>
        <v>125.78216628118017</v>
      </c>
      <c r="I22" s="15">
        <f t="shared" si="10"/>
        <v>109.4829676125828</v>
      </c>
      <c r="J22" s="15">
        <f t="shared" si="10"/>
        <v>141.88086829466457</v>
      </c>
      <c r="K22" s="15">
        <f t="shared" si="10"/>
        <v>152.80990165180415</v>
      </c>
      <c r="L22" s="15">
        <f t="shared" si="10"/>
        <v>144.57643443562813</v>
      </c>
      <c r="M22" s="15">
        <f t="shared" si="10"/>
        <v>142.7739301930927</v>
      </c>
      <c r="N22" s="15">
        <f t="shared" si="10"/>
        <v>143.52546504085285</v>
      </c>
      <c r="O22" s="15">
        <f t="shared" si="10"/>
        <v>151.92535758512918</v>
      </c>
      <c r="P22" s="15">
        <f t="shared" si="10"/>
        <v>199.2831916970797</v>
      </c>
      <c r="Q22" s="15">
        <f t="shared" si="10"/>
        <v>213.93844883731597</v>
      </c>
      <c r="R22" s="15">
        <f t="shared" si="10"/>
        <v>224.50776760734107</v>
      </c>
      <c r="S22" s="15">
        <f t="shared" si="10"/>
        <v>230.14133048531983</v>
      </c>
      <c r="T22" s="15">
        <f t="shared" si="10"/>
        <v>303.58142064329286</v>
      </c>
      <c r="U22" s="15">
        <f t="shared" si="10"/>
        <v>281.12907135977355</v>
      </c>
      <c r="V22" s="15">
        <f t="shared" si="10"/>
        <v>170.26752543883214</v>
      </c>
      <c r="W22" s="15">
        <f t="shared" si="10"/>
        <v>251.98563762522852</v>
      </c>
      <c r="X22" s="15">
        <f t="shared" si="10"/>
        <v>253.95653284934579</v>
      </c>
      <c r="Y22" s="15">
        <f t="shared" ref="Y22" si="11">Y9/$B$9*100</f>
        <v>244.95383990407612</v>
      </c>
    </row>
    <row r="23" spans="1:25" ht="19.149999999999999" customHeight="1" x14ac:dyDescent="0.2">
      <c r="A23" s="22" t="s">
        <v>2</v>
      </c>
      <c r="B23" s="24">
        <v>100</v>
      </c>
      <c r="C23" s="15">
        <f>C10/$B$10*100</f>
        <v>55.962253094027744</v>
      </c>
      <c r="D23" s="15">
        <f t="shared" ref="D23:X23" si="12">D10/$B$10*100</f>
        <v>87.15507578682022</v>
      </c>
      <c r="E23" s="15">
        <f t="shared" si="12"/>
        <v>87.30530065903605</v>
      </c>
      <c r="F23" s="15">
        <f t="shared" si="12"/>
        <v>71.603778411337089</v>
      </c>
      <c r="G23" s="15">
        <f t="shared" si="12"/>
        <v>68.473240903953752</v>
      </c>
      <c r="H23" s="15">
        <f t="shared" si="12"/>
        <v>59.896935505625294</v>
      </c>
      <c r="I23" s="15">
        <f t="shared" si="12"/>
        <v>58.460729916143826</v>
      </c>
      <c r="J23" s="15">
        <f t="shared" si="12"/>
        <v>67.52305695987647</v>
      </c>
      <c r="K23" s="15">
        <f t="shared" si="12"/>
        <v>53.224718735320522</v>
      </c>
      <c r="L23" s="15">
        <f t="shared" si="12"/>
        <v>64.259037909688345</v>
      </c>
      <c r="M23" s="15">
        <f t="shared" si="12"/>
        <v>79.91684146392511</v>
      </c>
      <c r="N23" s="15">
        <f t="shared" si="12"/>
        <v>58.743971238680814</v>
      </c>
      <c r="O23" s="15">
        <f t="shared" si="12"/>
        <v>52.386622079800574</v>
      </c>
      <c r="P23" s="15">
        <f t="shared" si="12"/>
        <v>45.943695903930497</v>
      </c>
      <c r="Q23" s="15">
        <f t="shared" si="12"/>
        <v>48.798433568515101</v>
      </c>
      <c r="R23" s="15">
        <f t="shared" si="12"/>
        <v>41.871346117175399</v>
      </c>
      <c r="S23" s="15">
        <f t="shared" si="12"/>
        <v>43.399640018417664</v>
      </c>
      <c r="T23" s="15">
        <f t="shared" si="12"/>
        <v>45.866490551646194</v>
      </c>
      <c r="U23" s="15">
        <f t="shared" si="12"/>
        <v>47.935221918878568</v>
      </c>
      <c r="V23" s="15">
        <f t="shared" si="12"/>
        <v>36.279074093883565</v>
      </c>
      <c r="W23" s="15">
        <f t="shared" si="12"/>
        <v>38.056657566357075</v>
      </c>
      <c r="X23" s="15">
        <f t="shared" si="12"/>
        <v>34.403356107361951</v>
      </c>
      <c r="Y23" s="15">
        <f t="shared" ref="Y23" si="13">Y10/$B$10*100</f>
        <v>34.584742175981695</v>
      </c>
    </row>
    <row r="24" spans="1:25" ht="19.149999999999999" customHeight="1" x14ac:dyDescent="0.2">
      <c r="A24" s="20" t="s">
        <v>5</v>
      </c>
      <c r="B24" s="24">
        <v>100</v>
      </c>
      <c r="C24" s="15">
        <f>C11/$B$11*100</f>
        <v>35.791840150010586</v>
      </c>
      <c r="D24" s="15">
        <f t="shared" ref="D24:X24" si="14">D11/$B$11*100</f>
        <v>14.667365640720615</v>
      </c>
      <c r="E24" s="15">
        <f t="shared" si="14"/>
        <v>31.431653443287328</v>
      </c>
      <c r="F24" s="15">
        <f t="shared" si="14"/>
        <v>39.448348169729719</v>
      </c>
      <c r="G24" s="15">
        <f t="shared" si="14"/>
        <v>33.925781053098504</v>
      </c>
      <c r="H24" s="15">
        <f t="shared" si="14"/>
        <v>35.586180476444909</v>
      </c>
      <c r="I24" s="15">
        <f t="shared" si="14"/>
        <v>22.618531549605315</v>
      </c>
      <c r="J24" s="15">
        <f t="shared" si="14"/>
        <v>26.473642293306987</v>
      </c>
      <c r="K24" s="15">
        <f t="shared" si="14"/>
        <v>36.449144596896957</v>
      </c>
      <c r="L24" s="15">
        <f t="shared" si="14"/>
        <v>35.442017077817987</v>
      </c>
      <c r="M24" s="15">
        <f t="shared" si="14"/>
        <v>31.918582964523708</v>
      </c>
      <c r="N24" s="15">
        <f t="shared" si="14"/>
        <v>32.2684060367163</v>
      </c>
      <c r="O24" s="15">
        <f t="shared" si="14"/>
        <v>31.056626979726392</v>
      </c>
      <c r="P24" s="15">
        <f t="shared" si="14"/>
        <v>29.916425554222574</v>
      </c>
      <c r="Q24" s="15">
        <f t="shared" si="14"/>
        <v>29.277267549121412</v>
      </c>
      <c r="R24" s="15">
        <f t="shared" si="14"/>
        <v>25.08947203935762</v>
      </c>
      <c r="S24" s="15">
        <f t="shared" si="14"/>
        <v>27.680380672023226</v>
      </c>
      <c r="T24" s="15">
        <f t="shared" si="14"/>
        <v>32.728115895274868</v>
      </c>
      <c r="U24" s="15">
        <f t="shared" si="14"/>
        <v>35.801921506557917</v>
      </c>
      <c r="V24" s="15">
        <f t="shared" si="14"/>
        <v>40.175213976792719</v>
      </c>
      <c r="W24" s="15">
        <f t="shared" si="14"/>
        <v>39.116671539322326</v>
      </c>
      <c r="X24" s="15">
        <f t="shared" si="14"/>
        <v>37.599427378948114</v>
      </c>
      <c r="Y24" s="15">
        <f t="shared" ref="Y24" si="15">Y11/$B$11*100</f>
        <v>40.372808565120522</v>
      </c>
    </row>
    <row r="25" spans="1:25" ht="19.149999999999999" customHeight="1" x14ac:dyDescent="0.2">
      <c r="A25" s="22" t="s">
        <v>3</v>
      </c>
      <c r="B25" s="24">
        <v>100</v>
      </c>
      <c r="C25" s="15">
        <f>C12/$B$12*100</f>
        <v>79.764095700184029</v>
      </c>
      <c r="D25" s="15">
        <f t="shared" ref="D25:X25" si="16">D12/$B$12*100</f>
        <v>36.013050025096199</v>
      </c>
      <c r="E25" s="15">
        <f t="shared" si="16"/>
        <v>39.350844905470971</v>
      </c>
      <c r="F25" s="15">
        <f t="shared" si="16"/>
        <v>22.076292454408566</v>
      </c>
      <c r="G25" s="15">
        <f t="shared" si="16"/>
        <v>21.917349841057387</v>
      </c>
      <c r="H25" s="15">
        <f t="shared" si="16"/>
        <v>8.9007863476660543</v>
      </c>
      <c r="I25" s="15">
        <f t="shared" si="16"/>
        <v>15.459260498577882</v>
      </c>
      <c r="J25" s="15">
        <f t="shared" si="16"/>
        <v>15.785511125982934</v>
      </c>
      <c r="K25" s="15">
        <f t="shared" si="16"/>
        <v>23.264179354191068</v>
      </c>
      <c r="L25" s="15">
        <f t="shared" si="16"/>
        <v>14.271373598795382</v>
      </c>
      <c r="M25" s="15">
        <f t="shared" si="16"/>
        <v>16.546762589928058</v>
      </c>
      <c r="N25" s="15">
        <f t="shared" si="16"/>
        <v>15.183202275388991</v>
      </c>
      <c r="O25" s="15">
        <f t="shared" si="16"/>
        <v>21.356867993976909</v>
      </c>
      <c r="P25" s="15">
        <f t="shared" si="16"/>
        <v>37.35151413752719</v>
      </c>
      <c r="Q25" s="15">
        <f t="shared" si="16"/>
        <v>23.950142211811944</v>
      </c>
      <c r="R25" s="15">
        <f t="shared" si="16"/>
        <v>28.986113434833527</v>
      </c>
      <c r="S25" s="15">
        <f t="shared" si="16"/>
        <v>27.463610506943283</v>
      </c>
      <c r="T25" s="15">
        <f t="shared" si="16"/>
        <v>27.438514304835206</v>
      </c>
      <c r="U25" s="15">
        <f t="shared" si="16"/>
        <v>26.376108415593109</v>
      </c>
      <c r="V25" s="15">
        <f t="shared" si="16"/>
        <v>54.182700351346824</v>
      </c>
      <c r="W25" s="15">
        <f t="shared" si="16"/>
        <v>23.69081479002844</v>
      </c>
      <c r="X25" s="15">
        <f t="shared" si="16"/>
        <v>31.612849255479336</v>
      </c>
      <c r="Y25" s="15">
        <f t="shared" ref="Y25" si="17">Y12/$B$12*100</f>
        <v>41.617868495900957</v>
      </c>
    </row>
    <row r="26" spans="1:25" ht="19.149999999999999" customHeight="1" x14ac:dyDescent="0.2">
      <c r="A26" s="20" t="s">
        <v>9</v>
      </c>
      <c r="B26" s="24">
        <v>100</v>
      </c>
      <c r="C26" s="15">
        <f>C13/$B$13*100</f>
        <v>78.657614960932491</v>
      </c>
      <c r="D26" s="15">
        <f t="shared" ref="D26:X26" si="18">D13/$B$13*100</f>
        <v>78.521839374919949</v>
      </c>
      <c r="E26" s="15">
        <f t="shared" si="18"/>
        <v>92.032791084923787</v>
      </c>
      <c r="F26" s="15">
        <f t="shared" si="18"/>
        <v>81.660048674266676</v>
      </c>
      <c r="G26" s="15">
        <f t="shared" si="18"/>
        <v>90.53669783527603</v>
      </c>
      <c r="H26" s="15">
        <f t="shared" si="18"/>
        <v>88.038939413346995</v>
      </c>
      <c r="I26" s="15">
        <f t="shared" si="18"/>
        <v>90.003842705264503</v>
      </c>
      <c r="J26" s="15">
        <f t="shared" si="18"/>
        <v>79.812988343794032</v>
      </c>
      <c r="K26" s="15">
        <f t="shared" si="18"/>
        <v>80.704495965159467</v>
      </c>
      <c r="L26" s="15">
        <f t="shared" si="18"/>
        <v>242.21083642884591</v>
      </c>
      <c r="M26" s="15">
        <f t="shared" si="18"/>
        <v>237.59959011143846</v>
      </c>
      <c r="N26" s="15">
        <f t="shared" si="18"/>
        <v>249.55296528756244</v>
      </c>
      <c r="O26" s="15">
        <f t="shared" si="18"/>
        <v>263.77609837325474</v>
      </c>
      <c r="P26" s="15">
        <f t="shared" si="18"/>
        <v>263.33034456257207</v>
      </c>
      <c r="Q26" s="15">
        <f t="shared" si="18"/>
        <v>265.37722556679904</v>
      </c>
      <c r="R26" s="15">
        <f t="shared" si="18"/>
        <v>273.41104137312669</v>
      </c>
      <c r="S26" s="15">
        <f t="shared" si="18"/>
        <v>314.06430126809272</v>
      </c>
      <c r="T26" s="15">
        <f t="shared" si="18"/>
        <v>302.96400666068911</v>
      </c>
      <c r="U26" s="15">
        <f t="shared" si="18"/>
        <v>277.07442039195598</v>
      </c>
      <c r="V26" s="15">
        <f t="shared" si="18"/>
        <v>135.3656974510055</v>
      </c>
      <c r="W26" s="15">
        <f t="shared" si="18"/>
        <v>248.06711925195339</v>
      </c>
      <c r="X26" s="15">
        <f t="shared" si="18"/>
        <v>242.1519149481235</v>
      </c>
      <c r="Y26" s="15">
        <f t="shared" ref="Y26" si="19">Y13/$B$13*100</f>
        <v>296.97707185858849</v>
      </c>
    </row>
    <row r="80" spans="1:1" ht="15.75" x14ac:dyDescent="0.25">
      <c r="A80" s="30" t="s">
        <v>63</v>
      </c>
    </row>
    <row r="83" ht="12.75" customHeight="1" x14ac:dyDescent="0.2"/>
  </sheetData>
  <phoneticPr fontId="0" type="noConversion"/>
  <pageMargins left="0.25" right="0.17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38"/>
  <sheetViews>
    <sheetView tabSelected="1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U56" sqref="U56"/>
    </sheetView>
  </sheetViews>
  <sheetFormatPr defaultColWidth="8.85546875" defaultRowHeight="12.75" x14ac:dyDescent="0.2"/>
  <cols>
    <col min="1" max="1" width="18.28515625" customWidth="1"/>
    <col min="2" max="12" width="9.140625" bestFit="1" customWidth="1"/>
    <col min="13" max="22" width="9.140625" customWidth="1"/>
    <col min="23" max="23" width="10.140625" bestFit="1" customWidth="1"/>
    <col min="24" max="24" width="6.140625" customWidth="1"/>
  </cols>
  <sheetData>
    <row r="2" spans="1:24" x14ac:dyDescent="0.2">
      <c r="A2" s="11" t="s">
        <v>14</v>
      </c>
    </row>
    <row r="4" spans="1:24" x14ac:dyDescent="0.2">
      <c r="A4" s="7"/>
      <c r="B4" s="12">
        <v>2003</v>
      </c>
      <c r="C4" s="12">
        <v>2004</v>
      </c>
      <c r="D4" s="12">
        <v>2005</v>
      </c>
      <c r="E4" s="12">
        <v>2006</v>
      </c>
      <c r="F4" s="12">
        <v>2007</v>
      </c>
      <c r="G4" s="12">
        <v>2008</v>
      </c>
      <c r="H4" s="12">
        <v>2009</v>
      </c>
      <c r="I4" s="12">
        <v>2010</v>
      </c>
      <c r="J4" s="12">
        <v>2011</v>
      </c>
      <c r="K4" s="12">
        <v>2012</v>
      </c>
      <c r="L4" s="12">
        <v>2013</v>
      </c>
      <c r="M4" s="12">
        <v>2014</v>
      </c>
      <c r="N4" s="12">
        <v>2015</v>
      </c>
      <c r="O4" s="12">
        <v>2016</v>
      </c>
      <c r="P4" s="12">
        <v>2017</v>
      </c>
      <c r="Q4" s="12">
        <v>2018</v>
      </c>
      <c r="R4" s="12">
        <v>2019</v>
      </c>
      <c r="S4" s="12">
        <v>2020</v>
      </c>
      <c r="T4" s="12">
        <v>2021</v>
      </c>
      <c r="U4" s="12">
        <v>2022</v>
      </c>
      <c r="V4" s="12">
        <v>2023</v>
      </c>
      <c r="W4" s="8" t="s">
        <v>0</v>
      </c>
    </row>
    <row r="5" spans="1:24" x14ac:dyDescent="0.2">
      <c r="A5" s="8" t="s">
        <v>0</v>
      </c>
      <c r="B5" s="13">
        <f t="shared" ref="B5:V5" si="0">SUM(B6:B10)</f>
        <v>1660667</v>
      </c>
      <c r="C5" s="13">
        <f t="shared" si="0"/>
        <v>1504845</v>
      </c>
      <c r="D5" s="13">
        <f t="shared" si="0"/>
        <v>1527053</v>
      </c>
      <c r="E5" s="13">
        <f t="shared" si="0"/>
        <v>1474550</v>
      </c>
      <c r="F5" s="13">
        <f t="shared" si="0"/>
        <v>1501624</v>
      </c>
      <c r="G5" s="13">
        <f t="shared" si="0"/>
        <v>1648073</v>
      </c>
      <c r="H5" s="13">
        <f t="shared" si="0"/>
        <v>1517810</v>
      </c>
      <c r="I5" s="13">
        <f t="shared" si="0"/>
        <v>1461185</v>
      </c>
      <c r="J5" s="13">
        <f t="shared" si="0"/>
        <v>1417868</v>
      </c>
      <c r="K5" s="13">
        <f t="shared" si="0"/>
        <v>1339946</v>
      </c>
      <c r="L5" s="13">
        <f t="shared" si="0"/>
        <v>1275800</v>
      </c>
      <c r="M5" s="13">
        <f t="shared" si="0"/>
        <v>1273370</v>
      </c>
      <c r="N5" s="13">
        <f t="shared" si="0"/>
        <v>1357822</v>
      </c>
      <c r="O5" s="13">
        <f t="shared" si="0"/>
        <v>1407143</v>
      </c>
      <c r="P5" s="13">
        <f t="shared" si="0"/>
        <v>1480460</v>
      </c>
      <c r="Q5" s="13">
        <f t="shared" si="0"/>
        <v>1685273</v>
      </c>
      <c r="R5" s="13">
        <f t="shared" si="0"/>
        <v>1684627</v>
      </c>
      <c r="S5" s="13">
        <f t="shared" si="0"/>
        <v>1444605</v>
      </c>
      <c r="T5" s="13">
        <f t="shared" si="0"/>
        <v>1643083</v>
      </c>
      <c r="U5" s="13">
        <f t="shared" si="0"/>
        <v>1703841</v>
      </c>
      <c r="V5" s="13">
        <f t="shared" si="0"/>
        <v>1728469</v>
      </c>
      <c r="W5" s="14">
        <f>SUM(B5:V5)</f>
        <v>31738114</v>
      </c>
    </row>
    <row r="6" spans="1:24" x14ac:dyDescent="0.2">
      <c r="A6" s="9" t="s">
        <v>10</v>
      </c>
      <c r="B6" s="15">
        <v>34067</v>
      </c>
      <c r="C6" s="15">
        <v>31164</v>
      </c>
      <c r="D6" s="15">
        <v>33622</v>
      </c>
      <c r="E6" s="15">
        <v>32913</v>
      </c>
      <c r="F6" s="15">
        <v>33759</v>
      </c>
      <c r="G6" s="15">
        <v>29828</v>
      </c>
      <c r="H6" s="15">
        <v>30660</v>
      </c>
      <c r="I6" s="15">
        <v>24592</v>
      </c>
      <c r="J6" s="15">
        <v>24434</v>
      </c>
      <c r="K6" s="16">
        <v>29221</v>
      </c>
      <c r="L6" s="16">
        <v>29074</v>
      </c>
      <c r="M6" s="16">
        <v>31659</v>
      </c>
      <c r="N6" s="16">
        <v>37972</v>
      </c>
      <c r="O6" s="16">
        <v>34445</v>
      </c>
      <c r="P6" s="16">
        <v>47366</v>
      </c>
      <c r="Q6" s="16">
        <v>56371</v>
      </c>
      <c r="R6" s="16">
        <v>58629</v>
      </c>
      <c r="S6" s="16">
        <v>32063</v>
      </c>
      <c r="T6" s="16">
        <v>59134</v>
      </c>
      <c r="U6" s="16">
        <v>69500</v>
      </c>
      <c r="V6" s="16">
        <v>77677</v>
      </c>
      <c r="W6" s="14">
        <f t="shared" ref="W6:W10" si="1">SUM(B6:V6)</f>
        <v>838150</v>
      </c>
      <c r="X6" s="75">
        <f>(W6/W5)*100</f>
        <v>2.6408311470555561</v>
      </c>
    </row>
    <row r="7" spans="1:24" x14ac:dyDescent="0.2">
      <c r="A7" s="9" t="s">
        <v>11</v>
      </c>
      <c r="B7" s="15">
        <v>114203</v>
      </c>
      <c r="C7" s="15">
        <v>123340</v>
      </c>
      <c r="D7" s="15">
        <v>111787</v>
      </c>
      <c r="E7" s="15">
        <v>104253</v>
      </c>
      <c r="F7" s="15">
        <v>96772</v>
      </c>
      <c r="G7" s="15">
        <v>108634</v>
      </c>
      <c r="H7" s="15">
        <v>106980</v>
      </c>
      <c r="I7" s="15">
        <v>189324</v>
      </c>
      <c r="J7" s="15">
        <v>193274</v>
      </c>
      <c r="K7" s="16">
        <v>190749</v>
      </c>
      <c r="L7" s="16">
        <v>195665</v>
      </c>
      <c r="M7" s="16">
        <v>199159</v>
      </c>
      <c r="N7" s="16">
        <v>192750</v>
      </c>
      <c r="O7" s="16">
        <v>201781</v>
      </c>
      <c r="P7" s="16">
        <v>217064</v>
      </c>
      <c r="Q7" s="16">
        <v>206804</v>
      </c>
      <c r="R7" s="16">
        <v>182562</v>
      </c>
      <c r="S7" s="16">
        <v>74399</v>
      </c>
      <c r="T7" s="16">
        <v>123128</v>
      </c>
      <c r="U7" s="16">
        <v>174269</v>
      </c>
      <c r="V7" s="16">
        <v>165826</v>
      </c>
      <c r="W7" s="14">
        <f t="shared" si="1"/>
        <v>3272723</v>
      </c>
      <c r="X7" s="75">
        <f>(W7/W5)*100</f>
        <v>10.311649268132316</v>
      </c>
    </row>
    <row r="8" spans="1:24" x14ac:dyDescent="0.2">
      <c r="A8" s="9" t="s">
        <v>12</v>
      </c>
      <c r="B8" s="15">
        <v>113751</v>
      </c>
      <c r="C8" s="15">
        <v>104783</v>
      </c>
      <c r="D8" s="15">
        <v>98203</v>
      </c>
      <c r="E8" s="15">
        <v>89200</v>
      </c>
      <c r="F8" s="16">
        <v>71148</v>
      </c>
      <c r="G8" s="16">
        <v>94063</v>
      </c>
      <c r="H8" s="16">
        <v>97275</v>
      </c>
      <c r="I8" s="16">
        <v>131786</v>
      </c>
      <c r="J8" s="16">
        <v>129937</v>
      </c>
      <c r="K8" s="16">
        <v>110865</v>
      </c>
      <c r="L8" s="16">
        <v>105301</v>
      </c>
      <c r="M8" s="16">
        <v>95877</v>
      </c>
      <c r="N8" s="16">
        <v>97831</v>
      </c>
      <c r="O8" s="16">
        <v>95527</v>
      </c>
      <c r="P8" s="16">
        <v>93616</v>
      </c>
      <c r="Q8" s="16">
        <v>99085</v>
      </c>
      <c r="R8" s="16">
        <v>103579</v>
      </c>
      <c r="S8" s="16">
        <v>100268</v>
      </c>
      <c r="T8" s="16">
        <v>96361</v>
      </c>
      <c r="U8" s="16">
        <v>100067</v>
      </c>
      <c r="V8" s="16">
        <v>97310</v>
      </c>
      <c r="W8" s="14">
        <f t="shared" si="1"/>
        <v>2125833</v>
      </c>
      <c r="X8" s="75">
        <f>(W8/W5)*100</f>
        <v>6.6980445025813449</v>
      </c>
    </row>
    <row r="9" spans="1:24" x14ac:dyDescent="0.2">
      <c r="A9" s="9" t="s">
        <v>57</v>
      </c>
      <c r="B9" s="15">
        <v>1355619</v>
      </c>
      <c r="C9" s="15">
        <v>1199461</v>
      </c>
      <c r="D9" s="15">
        <v>1231869</v>
      </c>
      <c r="E9" s="15">
        <v>1179950</v>
      </c>
      <c r="F9" s="16">
        <v>1219211</v>
      </c>
      <c r="G9" s="16">
        <v>1324241</v>
      </c>
      <c r="H9" s="16">
        <v>1182108</v>
      </c>
      <c r="I9" s="16">
        <v>1045624</v>
      </c>
      <c r="J9" s="16">
        <v>994400</v>
      </c>
      <c r="K9" s="16">
        <v>936386</v>
      </c>
      <c r="L9" s="16">
        <v>877076</v>
      </c>
      <c r="M9" s="16">
        <v>872259</v>
      </c>
      <c r="N9" s="16">
        <v>952985</v>
      </c>
      <c r="O9" s="16">
        <v>995458</v>
      </c>
      <c r="P9" s="16">
        <v>1042427</v>
      </c>
      <c r="Q9" s="16">
        <v>1235085</v>
      </c>
      <c r="R9" s="16">
        <v>1244961</v>
      </c>
      <c r="S9" s="16">
        <v>1178402</v>
      </c>
      <c r="T9" s="16">
        <v>1298280</v>
      </c>
      <c r="U9" s="16">
        <v>1284064</v>
      </c>
      <c r="V9" s="16">
        <v>1316153</v>
      </c>
      <c r="W9" s="14">
        <f t="shared" si="1"/>
        <v>23966019</v>
      </c>
      <c r="X9" s="75">
        <f>(W9/W5)*100</f>
        <v>75.511793170822941</v>
      </c>
    </row>
    <row r="10" spans="1:24" x14ac:dyDescent="0.2">
      <c r="A10" s="10" t="s">
        <v>13</v>
      </c>
      <c r="B10" s="15">
        <v>43027</v>
      </c>
      <c r="C10" s="15">
        <v>46097</v>
      </c>
      <c r="D10" s="15">
        <v>51572</v>
      </c>
      <c r="E10" s="15">
        <v>68234</v>
      </c>
      <c r="F10" s="16">
        <v>80734</v>
      </c>
      <c r="G10" s="16">
        <v>91307</v>
      </c>
      <c r="H10" s="16">
        <v>100787</v>
      </c>
      <c r="I10" s="16">
        <v>69859</v>
      </c>
      <c r="J10" s="16">
        <v>75823</v>
      </c>
      <c r="K10" s="16">
        <v>72725</v>
      </c>
      <c r="L10" s="16">
        <v>68684</v>
      </c>
      <c r="M10" s="16">
        <v>74416</v>
      </c>
      <c r="N10" s="16">
        <v>76284</v>
      </c>
      <c r="O10" s="16">
        <v>79932</v>
      </c>
      <c r="P10" s="16">
        <v>79987</v>
      </c>
      <c r="Q10" s="16">
        <v>87928</v>
      </c>
      <c r="R10" s="16">
        <v>94896</v>
      </c>
      <c r="S10" s="16">
        <v>59473</v>
      </c>
      <c r="T10" s="16">
        <v>66180</v>
      </c>
      <c r="U10" s="16">
        <v>75941</v>
      </c>
      <c r="V10" s="16">
        <v>71503</v>
      </c>
      <c r="W10" s="14">
        <f t="shared" si="1"/>
        <v>1535389</v>
      </c>
      <c r="X10" s="75">
        <f>(W10/W5)*100</f>
        <v>4.8376819114078424</v>
      </c>
    </row>
    <row r="38" spans="1:1" ht="15.75" x14ac:dyDescent="0.25">
      <c r="A38" s="30" t="s">
        <v>63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ноќевање</vt:lpstr>
      <vt:lpstr>регионална дистрибуција</vt:lpstr>
      <vt:lpstr>по видови места</vt:lpstr>
    </vt:vector>
  </TitlesOfParts>
  <Company>dzs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ZlatkoM</dc:creator>
  <cp:lastModifiedBy>Katerina Nikolovska</cp:lastModifiedBy>
  <cp:lastPrinted>2008-02-13T11:31:53Z</cp:lastPrinted>
  <dcterms:created xsi:type="dcterms:W3CDTF">2007-12-19T08:47:07Z</dcterms:created>
  <dcterms:modified xsi:type="dcterms:W3CDTF">2025-01-27T14:05:54Z</dcterms:modified>
</cp:coreProperties>
</file>