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/>
  <mc:AlternateContent xmlns:mc="http://schemas.openxmlformats.org/markup-compatibility/2006">
    <mc:Choice Requires="x15">
      <x15ac:absPath xmlns:x15ac="http://schemas.microsoft.com/office/spreadsheetml/2010/11/ac" url="Z:\IzvestaiPlanskiDokumenti\Indikatori\NacionalniIndikatori\2024\7 Zemjodelstvo\026\"/>
    </mc:Choice>
  </mc:AlternateContent>
  <xr:revisionPtr revIDLastSave="0" documentId="13_ncr:1_{846942DB-D12D-4C93-BC68-9CF202256417}" xr6:coauthVersionLast="36" xr6:coauthVersionMax="47" xr10:uidLastSave="{00000000-0000-0000-0000-000000000000}"/>
  <bookViews>
    <workbookView xWindow="-120" yWindow="-120" windowWidth="29040" windowHeight="15840" tabRatio="820" activeTab="1" xr2:uid="{00000000-000D-0000-FFFF-FFFF00000000}"/>
  </bookViews>
  <sheets>
    <sheet name="INFO" sheetId="12" r:id="rId1"/>
    <sheet name="CSI 026" sheetId="11" r:id="rId2"/>
  </sheets>
  <calcPr calcId="191029"/>
</workbook>
</file>

<file path=xl/calcChain.xml><?xml version="1.0" encoding="utf-8"?>
<calcChain xmlns="http://schemas.openxmlformats.org/spreadsheetml/2006/main">
  <c r="M17" i="11" l="1"/>
  <c r="P81" i="11" l="1"/>
  <c r="O59" i="11" l="1"/>
  <c r="S53" i="11" l="1"/>
  <c r="S54" i="11"/>
  <c r="S55" i="11"/>
  <c r="S56" i="11"/>
  <c r="S57" i="11"/>
  <c r="S58" i="11"/>
  <c r="P59" i="11"/>
  <c r="S51" i="11" s="1"/>
  <c r="S30" i="11"/>
  <c r="T30" i="11"/>
  <c r="S29" i="11"/>
  <c r="T29" i="11"/>
  <c r="S52" i="11" l="1"/>
  <c r="S50" i="11"/>
  <c r="G16" i="11"/>
  <c r="N59" i="11"/>
  <c r="R30" i="11"/>
  <c r="R29" i="11"/>
  <c r="Q29" i="11" l="1"/>
  <c r="Q30" i="11" l="1"/>
  <c r="P30" i="11" l="1"/>
  <c r="P29" i="11"/>
  <c r="M59" i="11"/>
  <c r="K59" i="11"/>
  <c r="L59" i="11"/>
  <c r="O30" i="11"/>
  <c r="O29" i="11"/>
  <c r="J59" i="11"/>
  <c r="N30" i="11"/>
  <c r="N29" i="11"/>
  <c r="I59" i="11"/>
  <c r="M30" i="11"/>
  <c r="M29" i="11"/>
  <c r="L28" i="11"/>
  <c r="L29" i="11" s="1"/>
  <c r="L30" i="11"/>
  <c r="H59" i="11"/>
  <c r="G59" i="11"/>
  <c r="K28" i="11"/>
  <c r="K30" i="11" s="1"/>
  <c r="E59" i="11"/>
  <c r="F59" i="11"/>
  <c r="H28" i="11"/>
  <c r="H30" i="11" s="1"/>
  <c r="H29" i="11"/>
  <c r="I28" i="11"/>
  <c r="I30" i="11"/>
  <c r="I29" i="11"/>
  <c r="J28" i="11"/>
  <c r="J30" i="11" s="1"/>
  <c r="G28" i="11"/>
  <c r="G29" i="11" s="1"/>
  <c r="G30" i="11"/>
  <c r="B28" i="11"/>
  <c r="B29" i="11" s="1"/>
  <c r="B30" i="11"/>
  <c r="C28" i="11"/>
  <c r="C30" i="11" s="1"/>
  <c r="D28" i="11"/>
  <c r="D30" i="11" s="1"/>
  <c r="F28" i="11"/>
  <c r="F29" i="11" s="1"/>
  <c r="E29" i="11"/>
  <c r="E30" i="11"/>
  <c r="K29" i="11" l="1"/>
  <c r="C29" i="11"/>
  <c r="J29" i="11"/>
  <c r="D29" i="11"/>
  <c r="F3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Arminda Rushiti</author>
  </authors>
  <commentList>
    <comment ref="O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Arminda Rushiti:</t>
        </r>
        <r>
          <rPr>
            <sz val="9"/>
            <color indexed="81"/>
            <rFont val="Tahoma"/>
            <family val="2"/>
            <charset val="204"/>
          </rPr>
          <t xml:space="preserve">
1164000 po greshka 2018 godina</t>
        </r>
      </text>
    </comment>
  </commentList>
</comments>
</file>

<file path=xl/sharedStrings.xml><?xml version="1.0" encoding="utf-8"?>
<sst xmlns="http://schemas.openxmlformats.org/spreadsheetml/2006/main" count="74" uniqueCount="72">
  <si>
    <t>Обработлива површина во ha</t>
  </si>
  <si>
    <t>Вкупна земјоделска површина во ha</t>
  </si>
  <si>
    <t>Производна површина со органско производство во ha</t>
  </si>
  <si>
    <t>Површини под конверзија во ha</t>
  </si>
  <si>
    <t>Табела бр. 2: Површини со органско земјоделско производство</t>
  </si>
  <si>
    <t>Табела бр. 1: Вкупно обработлива површина и вкупна земјоделска површина</t>
  </si>
  <si>
    <t>Производна површина со органско производство во ha + Површини под конверзија во ha</t>
  </si>
  <si>
    <t>житни</t>
  </si>
  <si>
    <t>фуражни</t>
  </si>
  <si>
    <t>овошни</t>
  </si>
  <si>
    <t>лозови</t>
  </si>
  <si>
    <t>градинарски</t>
  </si>
  <si>
    <t>Број на оператори</t>
  </si>
  <si>
    <t>маслодајни</t>
  </si>
  <si>
    <t xml:space="preserve">Како % од обработлива површина </t>
  </si>
  <si>
    <t>Табела бр. 3: Површини со органско земјоделско производство како % од обработлива површина</t>
  </si>
  <si>
    <t xml:space="preserve">Како % од вкупна земјоделска површина </t>
  </si>
  <si>
    <t>угар</t>
  </si>
  <si>
    <t>вид/култура</t>
  </si>
  <si>
    <t>Цел која треба да се достигне до 2011 година</t>
  </si>
  <si>
    <t>Цел која треба да се достигне до 2020 година</t>
  </si>
  <si>
    <t>Табела бр. 4: Број на оператори и површина под органско земјоделско производство во хектари</t>
  </si>
  <si>
    <t>ароматични/лековити</t>
  </si>
  <si>
    <t>Основни информации за документот</t>
  </si>
  <si>
    <t>Име на индикатор</t>
  </si>
  <si>
    <t>Број на индикатор</t>
  </si>
  <si>
    <t>Област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</si>
  <si>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</si>
  <si>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</si>
  <si>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</si>
  <si>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</si>
  <si>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</si>
  <si>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</si>
  <si>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</si>
  <si>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</si>
  <si>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</si>
  <si>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Катерина Николовска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</si>
  <si>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</si>
  <si>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</si>
  <si>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</si>
  <si>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</si>
  <si>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</si>
  <si>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</si>
  <si>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</si>
  <si>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</si>
  <si>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</si>
  <si>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</si>
  <si>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</si>
  <si>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</si>
  <si>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</si>
  <si>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МК НИ 026</t>
  </si>
  <si>
    <t>Површини со органско земјоделство</t>
  </si>
  <si>
    <t>CSI 026 2018 MK</t>
  </si>
  <si>
    <t>Арминда Рушити</t>
  </si>
  <si>
    <t>земјоделие</t>
  </si>
  <si>
    <t>Министерството за земјоделство, шумарство и водостопанство, Одделение за органско земјоделско производство, Државен завод за статистика,</t>
  </si>
  <si>
    <t xml:space="preserve">Превземени податоци </t>
  </si>
  <si>
    <t xml:space="preserve">http://www.stat.gov.mk; </t>
  </si>
  <si>
    <t>http://mzsv.gov.mk</t>
  </si>
  <si>
    <t>Пресметка на вкупно обработлива површина и вкупна земјоделска површина; Површини со органско земјоделско производство како % од обработлива површина; Растително органско производство во хектари</t>
  </si>
  <si>
    <t>Zemjodelstvo 2008</t>
  </si>
  <si>
    <t>CSI 026</t>
  </si>
  <si>
    <t>В1  - Zemjodelstvo 2008</t>
  </si>
  <si>
    <t>В3 - CSI 026 2012 MK</t>
  </si>
  <si>
    <t>В2 - CSI 026 2010 MK</t>
  </si>
  <si>
    <t>В4 - CSI 026 2014 MK</t>
  </si>
  <si>
    <t>В5 - CSI 026 2016 MK</t>
  </si>
  <si>
    <r>
      <rPr>
        <b/>
        <sz val="11"/>
        <rFont val="Calibri"/>
        <family val="2"/>
        <charset val="204"/>
        <scheme val="minor"/>
      </rPr>
      <t>Извор на податоци:</t>
    </r>
    <r>
      <rPr>
        <b/>
        <sz val="11"/>
        <color rgb="FF0070C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Годишни статистички извештаи/Државен завод за статистика, Министерството за земјоделство, шумарство и водостопанство, Одделение за органско земјоделско производство</t>
    </r>
  </si>
  <si>
    <t>Табела бр. 3: Растително органско производство во хектари по вид на култура</t>
  </si>
  <si>
    <t xml:space="preserve">Производна површина со органско производство + Површини под конверзија </t>
  </si>
  <si>
    <t>индустриски култури                                   лековити и ароматични</t>
  </si>
  <si>
    <t>2005-2023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</si>
</sst>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indexed="8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8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</cellStyleXfs>
  <cellXfs count="88">
    <xf numFmtId="0" fontId="0" fillId="0" borderId="0" xfId="0"/>
    <xf numFmtId="0" fontId="1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0" xfId="0" applyNumberFormat="1" applyFont="1"/>
    <xf numFmtId="0" fontId="2" fillId="0" borderId="1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2" fontId="2" fillId="0" borderId="0" xfId="0" applyNumberFormat="1" applyFont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2" fillId="2" borderId="1" xfId="0" applyNumberFormat="1" applyFont="1" applyFill="1" applyBorder="1" applyAlignment="1">
      <alignment horizontal="right" wrapText="1"/>
    </xf>
    <xf numFmtId="0" fontId="5" fillId="0" borderId="0" xfId="1"/>
    <xf numFmtId="0" fontId="2" fillId="5" borderId="5" xfId="2" applyFont="1" applyFill="1" applyBorder="1" applyAlignment="1">
      <alignment vertical="center"/>
    </xf>
    <xf numFmtId="0" fontId="2" fillId="0" borderId="6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>
      <alignment vertical="center"/>
    </xf>
    <xf numFmtId="0" fontId="3" fillId="0" borderId="6" xfId="2" applyFont="1" applyBorder="1" applyAlignment="1" applyProtection="1">
      <alignment horizontal="left" vertical="center"/>
      <protection locked="0"/>
    </xf>
    <xf numFmtId="0" fontId="2" fillId="2" borderId="6" xfId="2" applyFont="1" applyFill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5" borderId="9" xfId="2" applyFont="1" applyFill="1" applyBorder="1" applyAlignment="1">
      <alignment vertical="center"/>
    </xf>
    <xf numFmtId="14" fontId="2" fillId="0" borderId="10" xfId="2" applyNumberFormat="1" applyFont="1" applyBorder="1" applyAlignment="1" applyProtection="1">
      <alignment horizontal="left" vertical="center"/>
      <protection locked="0"/>
    </xf>
    <xf numFmtId="0" fontId="2" fillId="0" borderId="11" xfId="2" applyFont="1" applyBorder="1" applyAlignment="1">
      <alignment vertical="center"/>
    </xf>
    <xf numFmtId="0" fontId="2" fillId="5" borderId="12" xfId="2" applyFont="1" applyFill="1" applyBorder="1" applyAlignment="1">
      <alignment vertical="center"/>
    </xf>
    <xf numFmtId="0" fontId="2" fillId="0" borderId="13" xfId="2" applyFont="1" applyBorder="1" applyAlignment="1" applyProtection="1">
      <alignment horizontal="left" vertical="center"/>
      <protection locked="0"/>
    </xf>
    <xf numFmtId="0" fontId="2" fillId="0" borderId="14" xfId="2" applyFont="1" applyBorder="1" applyAlignment="1">
      <alignment vertical="center"/>
    </xf>
    <xf numFmtId="0" fontId="3" fillId="0" borderId="8" xfId="2" applyFont="1" applyBorder="1" applyAlignment="1" applyProtection="1">
      <alignment horizontal="left" vertical="center"/>
      <protection locked="0"/>
    </xf>
    <xf numFmtId="0" fontId="2" fillId="5" borderId="15" xfId="2" applyFont="1" applyFill="1" applyBorder="1" applyAlignment="1">
      <alignment vertical="center"/>
    </xf>
    <xf numFmtId="14" fontId="2" fillId="0" borderId="16" xfId="2" applyNumberFormat="1" applyFont="1" applyBorder="1" applyAlignment="1" applyProtection="1">
      <alignment horizontal="left" vertical="center"/>
      <protection locked="0"/>
    </xf>
    <xf numFmtId="0" fontId="2" fillId="0" borderId="17" xfId="2" applyFont="1" applyBorder="1" applyAlignment="1">
      <alignment vertical="center"/>
    </xf>
    <xf numFmtId="0" fontId="2" fillId="5" borderId="18" xfId="2" applyFont="1" applyFill="1" applyBorder="1" applyAlignment="1">
      <alignment vertical="center"/>
    </xf>
    <xf numFmtId="0" fontId="2" fillId="5" borderId="19" xfId="2" applyFont="1" applyFill="1" applyBorder="1" applyAlignment="1">
      <alignment vertical="center"/>
    </xf>
    <xf numFmtId="0" fontId="2" fillId="5" borderId="20" xfId="2" applyFont="1" applyFill="1" applyBorder="1" applyAlignment="1">
      <alignment vertical="center"/>
    </xf>
    <xf numFmtId="0" fontId="2" fillId="0" borderId="22" xfId="2" applyFont="1" applyBorder="1" applyAlignment="1">
      <alignment vertical="center"/>
    </xf>
    <xf numFmtId="0" fontId="2" fillId="5" borderId="23" xfId="2" applyFont="1" applyFill="1" applyBorder="1" applyAlignment="1">
      <alignment vertical="center"/>
    </xf>
    <xf numFmtId="0" fontId="2" fillId="5" borderId="24" xfId="2" applyFont="1" applyFill="1" applyBorder="1" applyAlignment="1" applyProtection="1">
      <alignment horizontal="left" vertical="center"/>
      <protection locked="0"/>
    </xf>
    <xf numFmtId="0" fontId="2" fillId="5" borderId="25" xfId="2" applyFont="1" applyFill="1" applyBorder="1" applyAlignment="1">
      <alignment vertical="center"/>
    </xf>
    <xf numFmtId="0" fontId="2" fillId="0" borderId="21" xfId="2" applyFont="1" applyBorder="1" applyAlignment="1" applyProtection="1">
      <alignment horizontal="left" vertical="center"/>
      <protection locked="0"/>
    </xf>
    <xf numFmtId="0" fontId="2" fillId="0" borderId="22" xfId="2" applyFont="1" applyBorder="1" applyAlignment="1" applyProtection="1">
      <alignment horizontal="left" vertical="center"/>
      <protection locked="0"/>
    </xf>
    <xf numFmtId="0" fontId="2" fillId="0" borderId="26" xfId="2" applyFont="1" applyBorder="1" applyAlignment="1" applyProtection="1">
      <alignment horizontal="left" vertical="center"/>
      <protection locked="0"/>
    </xf>
    <xf numFmtId="0" fontId="2" fillId="0" borderId="27" xfId="2" applyFont="1" applyBorder="1" applyAlignment="1" applyProtection="1">
      <alignment horizontal="left" vertical="center"/>
      <protection locked="0"/>
    </xf>
    <xf numFmtId="0" fontId="2" fillId="0" borderId="28" xfId="2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vertical="center"/>
    </xf>
    <xf numFmtId="14" fontId="7" fillId="0" borderId="6" xfId="2" applyNumberFormat="1" applyFont="1" applyBorder="1" applyAlignment="1" applyProtection="1">
      <alignment horizontal="left" vertical="center"/>
      <protection locked="0"/>
    </xf>
    <xf numFmtId="0" fontId="8" fillId="0" borderId="8" xfId="3" applyBorder="1" applyAlignment="1" applyProtection="1">
      <alignment horizontal="left" vertical="center"/>
      <protection locked="0"/>
    </xf>
    <xf numFmtId="0" fontId="2" fillId="0" borderId="22" xfId="2" applyFont="1" applyBorder="1" applyAlignment="1" applyProtection="1">
      <alignment horizontal="left" vertical="center" wrapText="1"/>
      <protection locked="0"/>
    </xf>
    <xf numFmtId="0" fontId="8" fillId="0" borderId="7" xfId="3" applyBorder="1" applyAlignment="1">
      <alignment vertical="center"/>
    </xf>
    <xf numFmtId="0" fontId="2" fillId="0" borderId="21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1" fontId="9" fillId="0" borderId="0" xfId="0" applyNumberFormat="1" applyFont="1" applyAlignment="1">
      <alignment horizontal="right" vertical="center" wrapText="1"/>
    </xf>
    <xf numFmtId="0" fontId="2" fillId="4" borderId="2" xfId="2" applyFont="1" applyFill="1" applyBorder="1" applyAlignment="1">
      <alignment horizontal="left" vertical="center"/>
    </xf>
    <xf numFmtId="0" fontId="2" fillId="4" borderId="3" xfId="2" applyFont="1" applyFill="1" applyBorder="1" applyAlignment="1">
      <alignment vertical="center"/>
    </xf>
    <xf numFmtId="0" fontId="2" fillId="4" borderId="4" xfId="2" applyFont="1" applyFill="1" applyBorder="1" applyAlignment="1">
      <alignment vertical="center"/>
    </xf>
    <xf numFmtId="0" fontId="2" fillId="0" borderId="29" xfId="2" applyFont="1" applyBorder="1" applyAlignment="1" applyProtection="1">
      <alignment horizontal="left" vertical="center" wrapText="1"/>
      <protection locked="0"/>
    </xf>
    <xf numFmtId="0" fontId="2" fillId="0" borderId="30" xfId="2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wrapText="1"/>
    </xf>
  </cellXfs>
  <cellStyles count="7">
    <cellStyle name="Hyperlink" xfId="3" builtinId="8"/>
    <cellStyle name="Normal" xfId="0" builtinId="0"/>
    <cellStyle name="Normal 2" xfId="1" xr:uid="{00000000-0005-0000-0000-000002000000}"/>
    <cellStyle name="Normal 4" xfId="4" xr:uid="{6613608A-32A8-47B9-8D47-AF086CEA6607}"/>
    <cellStyle name="Normal 8" xfId="6" xr:uid="{043FC121-52D2-441F-962F-671E3BE203F4}"/>
    <cellStyle name="Normal 9" xfId="5" xr:uid="{CF41BF7F-E2A6-4C0B-8A32-916C51A1B36C}"/>
    <cellStyle name="Standard 2 2" xfId="2" xr:uid="{00000000-0005-0000-0000-000003000000}"/>
  </cellStyles>
  <dxfs count="0"/>
  <tableStyles count="0" defaultTableStyle="TableStyleMedium9" defaultPivotStyle="PivotStyleLight16"/>
  <colors>
    <mruColors>
      <color rgb="FF009900"/>
      <color rgb="FFFBEF95"/>
      <color rgb="FF00FF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'CSI 026'!$A$11</c:f>
              <c:strCache>
                <c:ptCount val="1"/>
                <c:pt idx="0">
                  <c:v>Производна површина со органско производство во ha</c:v>
                </c:pt>
              </c:strCache>
            </c:strRef>
          </c:tx>
          <c:spPr>
            <a:ln w="34925" cap="rnd">
              <a:solidFill>
                <a:srgbClr val="0099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026'!$B$10:$T$10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'CSI 026'!$B$11:$T$11</c:f>
              <c:numCache>
                <c:formatCode>#,##0.00</c:formatCode>
                <c:ptCount val="19"/>
                <c:pt idx="0">
                  <c:v>266</c:v>
                </c:pt>
                <c:pt idx="1">
                  <c:v>6.8</c:v>
                </c:pt>
                <c:pt idx="2">
                  <c:v>37.47</c:v>
                </c:pt>
                <c:pt idx="3">
                  <c:v>1029</c:v>
                </c:pt>
                <c:pt idx="4">
                  <c:v>425.83</c:v>
                </c:pt>
                <c:pt idx="5">
                  <c:v>719.5</c:v>
                </c:pt>
                <c:pt idx="6">
                  <c:v>1007.26</c:v>
                </c:pt>
                <c:pt idx="7">
                  <c:v>1846.06</c:v>
                </c:pt>
                <c:pt idx="8">
                  <c:v>1576.69</c:v>
                </c:pt>
                <c:pt idx="9">
                  <c:v>1448.31</c:v>
                </c:pt>
                <c:pt idx="10">
                  <c:v>1970.79</c:v>
                </c:pt>
                <c:pt idx="11">
                  <c:v>2073.37</c:v>
                </c:pt>
                <c:pt idx="12">
                  <c:v>1670.63</c:v>
                </c:pt>
                <c:pt idx="13">
                  <c:v>1998.16</c:v>
                </c:pt>
                <c:pt idx="14">
                  <c:v>2174.7800000000002</c:v>
                </c:pt>
                <c:pt idx="15">
                  <c:v>2336.4899999999998</c:v>
                </c:pt>
                <c:pt idx="16">
                  <c:v>2917.39</c:v>
                </c:pt>
                <c:pt idx="17">
                  <c:v>3169.71</c:v>
                </c:pt>
                <c:pt idx="18">
                  <c:v>2664.08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9-4CD5-8185-F5C4566131B0}"/>
            </c:ext>
          </c:extLst>
        </c:ser>
        <c:ser>
          <c:idx val="1"/>
          <c:order val="1"/>
          <c:tx>
            <c:strRef>
              <c:f>'CSI 026'!$A$12</c:f>
              <c:strCache>
                <c:ptCount val="1"/>
                <c:pt idx="0">
                  <c:v>Површини под конверзија во ha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026'!$B$10:$T$10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'CSI 026'!$B$12:$T$12</c:f>
              <c:numCache>
                <c:formatCode>#,##0.00</c:formatCode>
                <c:ptCount val="19"/>
                <c:pt idx="0">
                  <c:v>326.54000000000002</c:v>
                </c:pt>
                <c:pt idx="1">
                  <c:v>502.62</c:v>
                </c:pt>
                <c:pt idx="2">
                  <c:v>677</c:v>
                </c:pt>
                <c:pt idx="4">
                  <c:v>946.6</c:v>
                </c:pt>
                <c:pt idx="5">
                  <c:v>4505.5</c:v>
                </c:pt>
                <c:pt idx="6">
                  <c:v>5573.66</c:v>
                </c:pt>
                <c:pt idx="7">
                  <c:v>2817.02</c:v>
                </c:pt>
                <c:pt idx="8">
                  <c:v>1591.47</c:v>
                </c:pt>
                <c:pt idx="9">
                  <c:v>910.88</c:v>
                </c:pt>
                <c:pt idx="10">
                  <c:v>917.27</c:v>
                </c:pt>
                <c:pt idx="11">
                  <c:v>1166.51</c:v>
                </c:pt>
                <c:pt idx="12">
                  <c:v>1225.71</c:v>
                </c:pt>
                <c:pt idx="13">
                  <c:v>1910.99</c:v>
                </c:pt>
                <c:pt idx="14">
                  <c:v>2100.2800000000002</c:v>
                </c:pt>
                <c:pt idx="15">
                  <c:v>1621.26</c:v>
                </c:pt>
                <c:pt idx="16">
                  <c:v>1359.82</c:v>
                </c:pt>
                <c:pt idx="17">
                  <c:v>1645.2</c:v>
                </c:pt>
                <c:pt idx="18">
                  <c:v>3424.99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9-4CD5-8185-F5C45661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94039168"/>
        <c:axId val="-1794028832"/>
      </c:lineChart>
      <c:catAx>
        <c:axId val="-17940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28832"/>
        <c:crosses val="autoZero"/>
        <c:auto val="1"/>
        <c:lblAlgn val="ctr"/>
        <c:lblOffset val="100"/>
        <c:noMultiLvlLbl val="0"/>
      </c:catAx>
      <c:valAx>
        <c:axId val="-179402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3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'CSI 026'!$A$29</c:f>
              <c:strCache>
                <c:ptCount val="1"/>
                <c:pt idx="0">
                  <c:v>Како % од обработлива површина </c:v>
                </c:pt>
              </c:strCache>
            </c:strRef>
          </c:tx>
          <c:spPr>
            <a:noFill/>
            <a:ln w="38100">
              <a:solidFill>
                <a:srgbClr val="7030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'CSI 026'!$B$27:$T$27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'CSI 026'!$B$29:$T$29</c:f>
              <c:numCache>
                <c:formatCode>#,##0.00</c:formatCode>
                <c:ptCount val="19"/>
                <c:pt idx="0">
                  <c:v>0.10852380952380952</c:v>
                </c:pt>
                <c:pt idx="1">
                  <c:v>9.4864059590316574E-2</c:v>
                </c:pt>
                <c:pt idx="2">
                  <c:v>0.13583079847908744</c:v>
                </c:pt>
                <c:pt idx="3">
                  <c:v>0.19750479846449137</c:v>
                </c:pt>
                <c:pt idx="4">
                  <c:v>0.26753021442495128</c:v>
                </c:pt>
                <c:pt idx="5">
                  <c:v>1.0265225933202358</c:v>
                </c:pt>
                <c:pt idx="6">
                  <c:v>1.2878512720156556</c:v>
                </c:pt>
                <c:pt idx="7">
                  <c:v>0.91432941176470583</c:v>
                </c:pt>
                <c:pt idx="8">
                  <c:v>0.6224282907662082</c:v>
                </c:pt>
                <c:pt idx="9">
                  <c:v>0.46168101761252445</c:v>
                </c:pt>
                <c:pt idx="10">
                  <c:v>0.56297465886939568</c:v>
                </c:pt>
                <c:pt idx="11">
                  <c:v>0.62788372093023259</c:v>
                </c:pt>
                <c:pt idx="12">
                  <c:v>0.56092843326885877</c:v>
                </c:pt>
                <c:pt idx="13">
                  <c:v>0.7532080924855491</c:v>
                </c:pt>
                <c:pt idx="14">
                  <c:v>0.82211538461538458</c:v>
                </c:pt>
                <c:pt idx="15">
                  <c:v>0.76531944398778429</c:v>
                </c:pt>
                <c:pt idx="16">
                  <c:v>0.82770018558907599</c:v>
                </c:pt>
                <c:pt idx="17">
                  <c:v>0.93597648687105883</c:v>
                </c:pt>
                <c:pt idx="18">
                  <c:v>1.1837667071688942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7-41AE-AC35-5A372AAEFDE4}"/>
            </c:ext>
          </c:extLst>
        </c:ser>
        <c:ser>
          <c:idx val="1"/>
          <c:order val="1"/>
          <c:tx>
            <c:strRef>
              <c:f>'CSI 026'!$A$30</c:f>
              <c:strCache>
                <c:ptCount val="1"/>
                <c:pt idx="0">
                  <c:v>Како % од вкупна земјоделска површина </c:v>
                </c:pt>
              </c:strCache>
            </c:strRef>
          </c:tx>
          <c:spPr>
            <a:noFill/>
            <a:ln w="38100">
              <a:solidFill>
                <a:srgbClr val="0099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'CSI 026'!$B$27:$T$27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'CSI 026'!$B$30:$T$30</c:f>
              <c:numCache>
                <c:formatCode>#,##0.00</c:formatCode>
                <c:ptCount val="19"/>
                <c:pt idx="0">
                  <c:v>4.8213181448331976E-2</c:v>
                </c:pt>
                <c:pt idx="1">
                  <c:v>4.1585306122448977E-2</c:v>
                </c:pt>
                <c:pt idx="2">
                  <c:v>6.6338904363974008E-2</c:v>
                </c:pt>
                <c:pt idx="3">
                  <c:v>9.6710526315789469E-2</c:v>
                </c:pt>
                <c:pt idx="4">
                  <c:v>0.13534812623274162</c:v>
                </c:pt>
                <c:pt idx="5">
                  <c:v>0.46610169491525422</c:v>
                </c:pt>
                <c:pt idx="6">
                  <c:v>0.58758214285714283</c:v>
                </c:pt>
                <c:pt idx="7">
                  <c:v>0.36775078864353311</c:v>
                </c:pt>
                <c:pt idx="8">
                  <c:v>0.25124187153053135</c:v>
                </c:pt>
                <c:pt idx="9">
                  <c:v>0.18679255740300871</c:v>
                </c:pt>
                <c:pt idx="10">
                  <c:v>0.22848575949367089</c:v>
                </c:pt>
                <c:pt idx="11">
                  <c:v>0.25571270718232042</c:v>
                </c:pt>
                <c:pt idx="12">
                  <c:v>0.22906648299220858</c:v>
                </c:pt>
                <c:pt idx="13">
                  <c:v>0.30926819620253165</c:v>
                </c:pt>
                <c:pt idx="14">
                  <c:v>0.33794466403162055</c:v>
                </c:pt>
                <c:pt idx="15">
                  <c:v>0.31362770639627735</c:v>
                </c:pt>
                <c:pt idx="16">
                  <c:v>0.33944552204927636</c:v>
                </c:pt>
                <c:pt idx="17">
                  <c:v>0.38309938942788901</c:v>
                </c:pt>
                <c:pt idx="18">
                  <c:v>0.48680026958293793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7-41AE-AC35-5A372AAEF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794038080"/>
        <c:axId val="-1794033728"/>
      </c:barChart>
      <c:lineChart>
        <c:grouping val="standard"/>
        <c:varyColors val="0"/>
        <c:ser>
          <c:idx val="2"/>
          <c:order val="2"/>
          <c:tx>
            <c:strRef>
              <c:f>'CSI 026'!$A$31</c:f>
              <c:strCache>
                <c:ptCount val="1"/>
                <c:pt idx="0">
                  <c:v>Цел која треба да се достигне до 2011 година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026'!$B$27:$T$27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'CSI 026'!$B$31:$T$31</c:f>
              <c:numCache>
                <c:formatCode>#,##0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7-41AE-AC35-5A372AAEFDE4}"/>
            </c:ext>
          </c:extLst>
        </c:ser>
        <c:ser>
          <c:idx val="3"/>
          <c:order val="3"/>
          <c:tx>
            <c:strRef>
              <c:f>'CSI 026'!$A$32</c:f>
              <c:strCache>
                <c:ptCount val="1"/>
                <c:pt idx="0">
                  <c:v>Цел која треба да се достигне до 2020 година</c:v>
                </c:pt>
              </c:strCache>
            </c:strRef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026'!$B$27:$T$27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'CSI 026'!$B$32:$T$32</c:f>
              <c:numCache>
                <c:formatCode>#,##0</c:formatCode>
                <c:ptCount val="19"/>
                <c:pt idx="7">
                  <c:v>4</c:v>
                </c:pt>
                <c:pt idx="8">
                  <c:v>4</c:v>
                </c:pt>
                <c:pt idx="9" formatCode="General">
                  <c:v>4</c:v>
                </c:pt>
                <c:pt idx="10" formatCode="General">
                  <c:v>4</c:v>
                </c:pt>
                <c:pt idx="11">
                  <c:v>4</c:v>
                </c:pt>
                <c:pt idx="12" formatCode="General">
                  <c:v>4</c:v>
                </c:pt>
                <c:pt idx="13" formatCode="General">
                  <c:v>4</c:v>
                </c:pt>
                <c:pt idx="14" formatCode="General">
                  <c:v>4</c:v>
                </c:pt>
                <c:pt idx="15" formatCode="General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27-41AE-AC35-5A372AAEF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038080"/>
        <c:axId val="-1794033728"/>
      </c:lineChart>
      <c:catAx>
        <c:axId val="-179403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33728"/>
        <c:crosses val="autoZero"/>
        <c:auto val="1"/>
        <c:lblAlgn val="ctr"/>
        <c:lblOffset val="100"/>
        <c:noMultiLvlLbl val="0"/>
      </c:catAx>
      <c:valAx>
        <c:axId val="-179403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3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3319175919626E-2"/>
          <c:y val="3.1997771837334051E-2"/>
          <c:w val="0.90848888087862134"/>
          <c:h val="0.63771533445605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'CSI 026'!$B$49</c:f>
              <c:strCache>
                <c:ptCount val="1"/>
                <c:pt idx="0">
                  <c:v>2009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026'!$B$50:$B$57</c:f>
              <c:numCache>
                <c:formatCode>General</c:formatCode>
                <c:ptCount val="8"/>
                <c:pt idx="0">
                  <c:v>667.87</c:v>
                </c:pt>
                <c:pt idx="1">
                  <c:v>183.09</c:v>
                </c:pt>
                <c:pt idx="2">
                  <c:v>43.63</c:v>
                </c:pt>
                <c:pt idx="3">
                  <c:v>63.78</c:v>
                </c:pt>
                <c:pt idx="5">
                  <c:v>211.03</c:v>
                </c:pt>
                <c:pt idx="6">
                  <c:v>60.17</c:v>
                </c:pt>
                <c:pt idx="7">
                  <c:v>142.86000000000001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6-4EAA-9DAE-5EAD5045AD50}"/>
            </c:ext>
          </c:extLst>
        </c:ser>
        <c:ser>
          <c:idx val="1"/>
          <c:order val="1"/>
          <c:tx>
            <c:strRef>
              <c:f>'CSI 026'!$C$49</c:f>
              <c:strCache>
                <c:ptCount val="1"/>
                <c:pt idx="0">
                  <c:v>2010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026'!$C$50:$C$57</c:f>
              <c:numCache>
                <c:formatCode>General</c:formatCode>
                <c:ptCount val="8"/>
                <c:pt idx="0" formatCode="#,##0.00">
                  <c:v>2999.8</c:v>
                </c:pt>
                <c:pt idx="1">
                  <c:v>994.6</c:v>
                </c:pt>
                <c:pt idx="2">
                  <c:v>32.1</c:v>
                </c:pt>
                <c:pt idx="3">
                  <c:v>47.4</c:v>
                </c:pt>
                <c:pt idx="5">
                  <c:v>334.2</c:v>
                </c:pt>
                <c:pt idx="6">
                  <c:v>244.3</c:v>
                </c:pt>
                <c:pt idx="7">
                  <c:v>199.9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F6-4EAA-9DAE-5EAD5045AD50}"/>
            </c:ext>
          </c:extLst>
        </c:ser>
        <c:ser>
          <c:idx val="2"/>
          <c:order val="2"/>
          <c:tx>
            <c:strRef>
              <c:f>'CSI 026'!$D$49</c:f>
              <c:strCache>
                <c:ptCount val="1"/>
                <c:pt idx="0">
                  <c:v>2011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026'!$D$50:$D$57</c:f>
              <c:numCache>
                <c:formatCode>General</c:formatCode>
                <c:ptCount val="8"/>
                <c:pt idx="0" formatCode="#,##0.00">
                  <c:v>3670.41</c:v>
                </c:pt>
                <c:pt idx="1">
                  <c:v>985.24</c:v>
                </c:pt>
                <c:pt idx="2">
                  <c:v>37.619999999999997</c:v>
                </c:pt>
                <c:pt idx="3">
                  <c:v>159.16</c:v>
                </c:pt>
                <c:pt idx="5">
                  <c:v>971.12</c:v>
                </c:pt>
                <c:pt idx="6">
                  <c:v>40.74</c:v>
                </c:pt>
                <c:pt idx="7">
                  <c:v>263.20999999999998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F6-4EAA-9DAE-5EAD5045AD50}"/>
            </c:ext>
          </c:extLst>
        </c:ser>
        <c:ser>
          <c:idx val="3"/>
          <c:order val="3"/>
          <c:tx>
            <c:strRef>
              <c:f>'CSI 026'!$E$49</c:f>
              <c:strCache>
                <c:ptCount val="1"/>
                <c:pt idx="0">
                  <c:v>2012</c:v>
                </c:pt>
              </c:strCache>
            </c:strRef>
          </c:tx>
          <c:spPr>
            <a:noFill/>
            <a:ln w="25400" cap="flat" cmpd="sng" algn="ctr">
              <a:solidFill>
                <a:schemeClr val="accent4"/>
              </a:solidFill>
              <a:miter lim="800000"/>
            </a:ln>
            <a:effectLst/>
          </c:spPr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026'!$E$50:$E$57</c:f>
              <c:numCache>
                <c:formatCode>General</c:formatCode>
                <c:ptCount val="8"/>
                <c:pt idx="0" formatCode="#,##0.00">
                  <c:v>2244.36</c:v>
                </c:pt>
                <c:pt idx="1">
                  <c:v>988</c:v>
                </c:pt>
                <c:pt idx="2">
                  <c:v>32.53</c:v>
                </c:pt>
                <c:pt idx="3">
                  <c:v>159.75</c:v>
                </c:pt>
                <c:pt idx="5">
                  <c:v>502.9</c:v>
                </c:pt>
                <c:pt idx="6">
                  <c:v>126.77</c:v>
                </c:pt>
                <c:pt idx="7">
                  <c:v>157.68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F6-4EAA-9DAE-5EAD5045AD50}"/>
            </c:ext>
          </c:extLst>
        </c:ser>
        <c:ser>
          <c:idx val="4"/>
          <c:order val="4"/>
          <c:tx>
            <c:strRef>
              <c:f>'CSI 026'!$F$49</c:f>
              <c:strCache>
                <c:ptCount val="1"/>
                <c:pt idx="0">
                  <c:v>2013</c:v>
                </c:pt>
              </c:strCache>
            </c:strRef>
          </c:tx>
          <c:spPr>
            <a:noFill/>
            <a:ln w="25400" cap="flat" cmpd="sng" algn="ctr">
              <a:solidFill>
                <a:schemeClr val="accent5"/>
              </a:solidFill>
              <a:miter lim="800000"/>
            </a:ln>
            <a:effectLst/>
          </c:spPr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026'!$F$50:$F$57</c:f>
              <c:numCache>
                <c:formatCode>General</c:formatCode>
                <c:ptCount val="8"/>
                <c:pt idx="0" formatCode="#,##0.00">
                  <c:v>1557.97</c:v>
                </c:pt>
                <c:pt idx="1">
                  <c:v>691.26</c:v>
                </c:pt>
                <c:pt idx="2">
                  <c:v>34.590000000000003</c:v>
                </c:pt>
                <c:pt idx="3">
                  <c:v>73.44</c:v>
                </c:pt>
                <c:pt idx="4">
                  <c:v>21.8</c:v>
                </c:pt>
                <c:pt idx="5">
                  <c:v>321.55</c:v>
                </c:pt>
                <c:pt idx="6">
                  <c:v>41.92</c:v>
                </c:pt>
                <c:pt idx="7">
                  <c:v>121.37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F6-4EAA-9DAE-5EAD5045AD50}"/>
            </c:ext>
          </c:extLst>
        </c:ser>
        <c:ser>
          <c:idx val="5"/>
          <c:order val="5"/>
          <c:tx>
            <c:strRef>
              <c:f>'CSI 026'!$G$49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026'!$G$50:$G$57</c:f>
              <c:numCache>
                <c:formatCode>General</c:formatCode>
                <c:ptCount val="8"/>
                <c:pt idx="0">
                  <c:v>896.4</c:v>
                </c:pt>
                <c:pt idx="1">
                  <c:v>523.99</c:v>
                </c:pt>
                <c:pt idx="2">
                  <c:v>0</c:v>
                </c:pt>
                <c:pt idx="3">
                  <c:v>119.53</c:v>
                </c:pt>
                <c:pt idx="5">
                  <c:v>427.12</c:v>
                </c:pt>
                <c:pt idx="6">
                  <c:v>96.54</c:v>
                </c:pt>
                <c:pt idx="7">
                  <c:v>52.41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F6-4EAA-9DAE-5EAD5045AD50}"/>
            </c:ext>
          </c:extLst>
        </c:ser>
        <c:ser>
          <c:idx val="6"/>
          <c:order val="6"/>
          <c:tx>
            <c:strRef>
              <c:f>'CSI 026'!$H$49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026'!$H$50:$H$57</c:f>
              <c:numCache>
                <c:formatCode>General</c:formatCode>
                <c:ptCount val="8"/>
                <c:pt idx="0">
                  <c:v>604.41999999999996</c:v>
                </c:pt>
                <c:pt idx="1">
                  <c:v>977.33</c:v>
                </c:pt>
                <c:pt idx="2">
                  <c:v>0</c:v>
                </c:pt>
                <c:pt idx="3">
                  <c:v>103.56</c:v>
                </c:pt>
                <c:pt idx="5">
                  <c:v>400.19</c:v>
                </c:pt>
                <c:pt idx="6">
                  <c:v>76.39</c:v>
                </c:pt>
                <c:pt idx="7">
                  <c:v>83.88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F6-4EAA-9DAE-5EAD5045AD50}"/>
            </c:ext>
          </c:extLst>
        </c:ser>
        <c:ser>
          <c:idx val="7"/>
          <c:order val="7"/>
          <c:tx>
            <c:strRef>
              <c:f>'CSI 026'!$I$49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026'!$I$50:$I$57</c:f>
              <c:numCache>
                <c:formatCode>General</c:formatCode>
                <c:ptCount val="8"/>
                <c:pt idx="0" formatCode="#,##0.00">
                  <c:v>938.4</c:v>
                </c:pt>
                <c:pt idx="1">
                  <c:v>748.98</c:v>
                </c:pt>
                <c:pt idx="2">
                  <c:v>0</c:v>
                </c:pt>
                <c:pt idx="3">
                  <c:v>42.84</c:v>
                </c:pt>
                <c:pt idx="4">
                  <c:v>574.66999999999996</c:v>
                </c:pt>
                <c:pt idx="5">
                  <c:v>422.14</c:v>
                </c:pt>
                <c:pt idx="6">
                  <c:v>17.54</c:v>
                </c:pt>
                <c:pt idx="7">
                  <c:v>93.17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F6-4EAA-9DAE-5EAD5045AD50}"/>
            </c:ext>
          </c:extLst>
        </c:ser>
        <c:ser>
          <c:idx val="8"/>
          <c:order val="8"/>
          <c:tx>
            <c:strRef>
              <c:f>'CSI 026'!$J$49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026'!$J$50:$J$57</c:f>
              <c:numCache>
                <c:formatCode>General</c:formatCode>
                <c:ptCount val="8"/>
                <c:pt idx="0">
                  <c:v>939.59</c:v>
                </c:pt>
                <c:pt idx="1">
                  <c:v>681.18</c:v>
                </c:pt>
                <c:pt idx="2">
                  <c:v>0</c:v>
                </c:pt>
                <c:pt idx="3">
                  <c:v>32.78</c:v>
                </c:pt>
                <c:pt idx="4">
                  <c:v>292.97000000000003</c:v>
                </c:pt>
                <c:pt idx="5">
                  <c:v>559.20000000000005</c:v>
                </c:pt>
                <c:pt idx="6">
                  <c:v>24.03</c:v>
                </c:pt>
                <c:pt idx="7">
                  <c:v>174.38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F6-4EAA-9DAE-5EAD5045AD50}"/>
            </c:ext>
          </c:extLst>
        </c:ser>
        <c:ser>
          <c:idx val="9"/>
          <c:order val="9"/>
          <c:tx>
            <c:strRef>
              <c:f>'CSI 026'!$K$49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026'!$K$50:$K$57</c:f>
              <c:numCache>
                <c:formatCode>#,##0.00</c:formatCode>
                <c:ptCount val="8"/>
                <c:pt idx="0" formatCode="General">
                  <c:v>933.75</c:v>
                </c:pt>
                <c:pt idx="1">
                  <c:v>1199.82</c:v>
                </c:pt>
                <c:pt idx="2" formatCode="General">
                  <c:v>0</c:v>
                </c:pt>
                <c:pt idx="3" formatCode="General">
                  <c:v>7.18</c:v>
                </c:pt>
                <c:pt idx="4" formatCode="General">
                  <c:v>931.2</c:v>
                </c:pt>
                <c:pt idx="5" formatCode="General">
                  <c:v>527.57000000000005</c:v>
                </c:pt>
                <c:pt idx="6" formatCode="General">
                  <c:v>115.25</c:v>
                </c:pt>
                <c:pt idx="7" formatCode="General">
                  <c:v>165.65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F6-4EAA-9DAE-5EAD5045AD50}"/>
            </c:ext>
          </c:extLst>
        </c:ser>
        <c:ser>
          <c:idx val="10"/>
          <c:order val="10"/>
          <c:tx>
            <c:strRef>
              <c:f>'CSI 026'!$L$49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026'!$L$50:$L$57</c:f>
              <c:numCache>
                <c:formatCode>#,##0.00</c:formatCode>
                <c:ptCount val="8"/>
                <c:pt idx="0" formatCode="0.00">
                  <c:v>874.93</c:v>
                </c:pt>
                <c:pt idx="1">
                  <c:v>1328.74</c:v>
                </c:pt>
                <c:pt idx="2" formatCode="0.00">
                  <c:v>0</c:v>
                </c:pt>
                <c:pt idx="3" formatCode="0.00">
                  <c:v>24.35</c:v>
                </c:pt>
                <c:pt idx="4" formatCode="0.00">
                  <c:v>453.37</c:v>
                </c:pt>
                <c:pt idx="5" formatCode="0.00">
                  <c:v>659.85</c:v>
                </c:pt>
                <c:pt idx="6" formatCode="0.00">
                  <c:v>139.82</c:v>
                </c:pt>
                <c:pt idx="7" formatCode="0.00">
                  <c:v>380.62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F6-4EAA-9DAE-5EAD5045AD50}"/>
            </c:ext>
          </c:extLst>
        </c:ser>
        <c:ser>
          <c:idx val="11"/>
          <c:order val="11"/>
          <c:tx>
            <c:strRef>
              <c:f>'CSI 026'!$M$49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026'!$M$50:$M$57</c:f>
              <c:numCache>
                <c:formatCode>0.00</c:formatCode>
                <c:ptCount val="8"/>
                <c:pt idx="0" formatCode="#,##0.00">
                  <c:v>1469.94</c:v>
                </c:pt>
                <c:pt idx="1">
                  <c:v>715.25</c:v>
                </c:pt>
                <c:pt idx="2">
                  <c:v>71.45</c:v>
                </c:pt>
                <c:pt idx="3">
                  <c:v>4.28</c:v>
                </c:pt>
                <c:pt idx="4">
                  <c:v>148.6</c:v>
                </c:pt>
                <c:pt idx="5">
                  <c:v>789.07</c:v>
                </c:pt>
                <c:pt idx="6">
                  <c:v>146.94</c:v>
                </c:pt>
                <c:pt idx="7">
                  <c:v>129.9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F6-4EAA-9DAE-5EAD5045AD50}"/>
            </c:ext>
          </c:extLst>
        </c:ser>
        <c:ser>
          <c:idx val="12"/>
          <c:order val="12"/>
          <c:tx>
            <c:strRef>
              <c:f>'CSI 026'!$N$49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026'!$N$50:$N$57</c:f>
              <c:numCache>
                <c:formatCode>#,##0.00</c:formatCode>
                <c:ptCount val="8"/>
                <c:pt idx="0">
                  <c:v>1688.461</c:v>
                </c:pt>
                <c:pt idx="1">
                  <c:v>853.96100000000001</c:v>
                </c:pt>
                <c:pt idx="2">
                  <c:v>400.17739999999998</c:v>
                </c:pt>
                <c:pt idx="3">
                  <c:v>24.286799999999999</c:v>
                </c:pt>
                <c:pt idx="5">
                  <c:v>858.55499999999995</c:v>
                </c:pt>
                <c:pt idx="6">
                  <c:v>110.57810000000001</c:v>
                </c:pt>
                <c:pt idx="7">
                  <c:v>95.367599999999996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F6-4EAA-9DAE-5EAD5045AD50}"/>
            </c:ext>
          </c:extLst>
        </c:ser>
        <c:ser>
          <c:idx val="13"/>
          <c:order val="13"/>
          <c:tx>
            <c:strRef>
              <c:f>'CSI 026'!$O$49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026'!$O$50:$O$57</c:f>
              <c:numCache>
                <c:formatCode>#,##0.00</c:formatCode>
                <c:ptCount val="8"/>
                <c:pt idx="0">
                  <c:v>1648</c:v>
                </c:pt>
                <c:pt idx="1">
                  <c:v>994.59</c:v>
                </c:pt>
                <c:pt idx="2">
                  <c:v>613.66999999999996</c:v>
                </c:pt>
                <c:pt idx="3">
                  <c:v>21.67</c:v>
                </c:pt>
                <c:pt idx="5">
                  <c:v>1060.92</c:v>
                </c:pt>
                <c:pt idx="6">
                  <c:v>152.27000000000001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B96-B639-B843BD15C1E4}"/>
            </c:ext>
          </c:extLst>
        </c:ser>
        <c:ser>
          <c:idx val="14"/>
          <c:order val="14"/>
          <c:tx>
            <c:strRef>
              <c:f>'CSI 026'!$P$49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'CSI 026'!$A$50:$A$57</c:f>
              <c:strCache>
                <c:ptCount val="8"/>
                <c:pt idx="0">
                  <c:v>житни</c:v>
                </c:pt>
                <c:pt idx="1">
                  <c:v>фуражни</c:v>
                </c:pt>
                <c:pt idx="2">
                  <c:v>индустриски култури                                   лековити и ароматични</c:v>
                </c:pt>
                <c:pt idx="3">
                  <c:v>маслодајни</c:v>
                </c:pt>
                <c:pt idx="4">
                  <c:v>ароматични/лековити</c:v>
                </c:pt>
                <c:pt idx="5">
                  <c:v>овошни</c:v>
                </c:pt>
                <c:pt idx="6">
                  <c:v>лозови</c:v>
                </c:pt>
                <c:pt idx="7">
                  <c:v>градинарски</c:v>
                </c:pt>
              </c:strCache>
            </c:strRef>
          </c:cat>
          <c:val>
            <c:numRef>
              <c:f>'CSI 026'!$P$50:$P$57</c:f>
              <c:numCache>
                <c:formatCode>#,##0.00</c:formatCode>
                <c:ptCount val="8"/>
                <c:pt idx="0">
                  <c:v>1895.92</c:v>
                </c:pt>
                <c:pt idx="1">
                  <c:v>1021.15</c:v>
                </c:pt>
                <c:pt idx="2">
                  <c:v>287.01</c:v>
                </c:pt>
                <c:pt idx="3">
                  <c:v>38.1</c:v>
                </c:pt>
                <c:pt idx="5">
                  <c:v>1038.4000000000001</c:v>
                </c:pt>
                <c:pt idx="6">
                  <c:v>241.94</c:v>
                </c:pt>
                <c:pt idx="7">
                  <c:v>30.74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B96-B639-B843BD15C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-1794021760"/>
        <c:axId val="-1794023936"/>
      </c:barChart>
      <c:catAx>
        <c:axId val="-179402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23936"/>
        <c:crosses val="autoZero"/>
        <c:auto val="1"/>
        <c:lblAlgn val="ctr"/>
        <c:lblOffset val="100"/>
        <c:noMultiLvlLbl val="0"/>
      </c:catAx>
      <c:valAx>
        <c:axId val="-1794023936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2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'CSI 026'!$A$75</c:f>
              <c:strCache>
                <c:ptCount val="1"/>
                <c:pt idx="0">
                  <c:v>Број на оператори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hade val="51000"/>
                    <a:satMod val="130000"/>
                  </a:schemeClr>
                </a:gs>
                <a:gs pos="80000">
                  <a:schemeClr val="accent3">
                    <a:shade val="76000"/>
                    <a:shade val="93000"/>
                    <a:satMod val="130000"/>
                  </a:schemeClr>
                </a:gs>
                <a:gs pos="100000">
                  <a:schemeClr val="accent3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'CSI 026'!$B$74:$T$74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'CSI 026'!$B$75:$T$75</c:f>
              <c:numCache>
                <c:formatCode>General</c:formatCode>
                <c:ptCount val="19"/>
                <c:pt idx="0">
                  <c:v>50</c:v>
                </c:pt>
                <c:pt idx="1">
                  <c:v>102</c:v>
                </c:pt>
                <c:pt idx="2">
                  <c:v>150</c:v>
                </c:pt>
                <c:pt idx="3">
                  <c:v>226</c:v>
                </c:pt>
                <c:pt idx="4">
                  <c:v>327</c:v>
                </c:pt>
                <c:pt idx="5">
                  <c:v>562</c:v>
                </c:pt>
                <c:pt idx="6">
                  <c:v>780</c:v>
                </c:pt>
                <c:pt idx="7">
                  <c:v>576</c:v>
                </c:pt>
                <c:pt idx="8">
                  <c:v>400</c:v>
                </c:pt>
                <c:pt idx="9">
                  <c:v>344</c:v>
                </c:pt>
                <c:pt idx="10">
                  <c:v>481</c:v>
                </c:pt>
                <c:pt idx="11">
                  <c:v>533</c:v>
                </c:pt>
                <c:pt idx="12">
                  <c:v>654</c:v>
                </c:pt>
                <c:pt idx="13">
                  <c:v>799</c:v>
                </c:pt>
                <c:pt idx="14">
                  <c:v>847</c:v>
                </c:pt>
                <c:pt idx="15">
                  <c:v>907</c:v>
                </c:pt>
                <c:pt idx="16">
                  <c:v>929</c:v>
                </c:pt>
                <c:pt idx="17">
                  <c:v>913</c:v>
                </c:pt>
                <c:pt idx="18">
                  <c:v>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3-4694-A34F-7EDEAF497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94038624"/>
        <c:axId val="-1794017952"/>
      </c:barChart>
      <c:lineChart>
        <c:grouping val="standard"/>
        <c:varyColors val="0"/>
        <c:ser>
          <c:idx val="1"/>
          <c:order val="1"/>
          <c:tx>
            <c:strRef>
              <c:f>'CSI 026'!$A$76</c:f>
              <c:strCache>
                <c:ptCount val="1"/>
                <c:pt idx="0">
                  <c:v>Производна површина со органско производство + Површини под конверзија 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026'!$B$74:$T$74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'CSI 026'!$B$76:$T$76</c:f>
              <c:numCache>
                <c:formatCode>General</c:formatCode>
                <c:ptCount val="19"/>
                <c:pt idx="0">
                  <c:v>592.54</c:v>
                </c:pt>
                <c:pt idx="1">
                  <c:v>509.42</c:v>
                </c:pt>
                <c:pt idx="2">
                  <c:v>714.47</c:v>
                </c:pt>
                <c:pt idx="3">
                  <c:v>1029</c:v>
                </c:pt>
                <c:pt idx="4">
                  <c:v>1372.43</c:v>
                </c:pt>
                <c:pt idx="5">
                  <c:v>5225</c:v>
                </c:pt>
                <c:pt idx="6">
                  <c:v>6580.92</c:v>
                </c:pt>
                <c:pt idx="7">
                  <c:v>4663.08</c:v>
                </c:pt>
                <c:pt idx="8">
                  <c:v>3168.16</c:v>
                </c:pt>
                <c:pt idx="9">
                  <c:v>2359.19</c:v>
                </c:pt>
                <c:pt idx="10">
                  <c:v>2888.06</c:v>
                </c:pt>
                <c:pt idx="11">
                  <c:v>3239.88</c:v>
                </c:pt>
                <c:pt idx="12">
                  <c:v>2900</c:v>
                </c:pt>
                <c:pt idx="13">
                  <c:v>3909.15</c:v>
                </c:pt>
                <c:pt idx="14">
                  <c:v>4207</c:v>
                </c:pt>
                <c:pt idx="15">
                  <c:v>3957</c:v>
                </c:pt>
                <c:pt idx="16">
                  <c:v>4277</c:v>
                </c:pt>
                <c:pt idx="17">
                  <c:v>4815</c:v>
                </c:pt>
                <c:pt idx="18">
                  <c:v>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3-4694-A34F-7EDEAF497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4040256"/>
        <c:axId val="-1794023392"/>
      </c:lineChart>
      <c:catAx>
        <c:axId val="-179404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23392"/>
        <c:crosses val="autoZero"/>
        <c:auto val="1"/>
        <c:lblAlgn val="ctr"/>
        <c:lblOffset val="100"/>
        <c:noMultiLvlLbl val="0"/>
      </c:catAx>
      <c:valAx>
        <c:axId val="-17940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q-AL"/>
                  <a:t>ha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8005589774319158E-3"/>
              <c:y val="0.469770833050162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40256"/>
        <c:crosses val="autoZero"/>
        <c:crossBetween val="between"/>
      </c:valAx>
      <c:valAx>
        <c:axId val="-17940179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94038624"/>
        <c:crosses val="max"/>
        <c:crossBetween val="between"/>
      </c:valAx>
      <c:catAx>
        <c:axId val="-1794038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794017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35718</xdr:colOff>
      <xdr:row>1</xdr:row>
      <xdr:rowOff>119061</xdr:rowOff>
    </xdr:from>
    <xdr:to>
      <xdr:col>32</xdr:col>
      <xdr:colOff>579436</xdr:colOff>
      <xdr:row>19</xdr:row>
      <xdr:rowOff>140229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579437</xdr:colOff>
      <xdr:row>20</xdr:row>
      <xdr:rowOff>10582</xdr:rowOff>
    </xdr:from>
    <xdr:to>
      <xdr:col>32</xdr:col>
      <xdr:colOff>547688</xdr:colOff>
      <xdr:row>37</xdr:row>
      <xdr:rowOff>178593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429948</xdr:colOff>
      <xdr:row>39</xdr:row>
      <xdr:rowOff>83343</xdr:rowOff>
    </xdr:from>
    <xdr:to>
      <xdr:col>35</xdr:col>
      <xdr:colOff>451115</xdr:colOff>
      <xdr:row>64</xdr:row>
      <xdr:rowOff>51596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422805</xdr:colOff>
      <xdr:row>65</xdr:row>
      <xdr:rowOff>80963</xdr:rowOff>
    </xdr:from>
    <xdr:to>
      <xdr:col>34</xdr:col>
      <xdr:colOff>457201</xdr:colOff>
      <xdr:row>83</xdr:row>
      <xdr:rowOff>182166</xdr:rowOff>
    </xdr:to>
    <xdr:graphicFrame macro="">
      <xdr:nvGraphicFramePr>
        <xdr:cNvPr id="4" name="Chart 3" title="broj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zsv.gov.mk/" TargetMode="External"/><Relationship Id="rId1" Type="http://schemas.openxmlformats.org/officeDocument/2006/relationships/hyperlink" Target="http://www.stat.gov.mk;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1"/>
  <sheetViews>
    <sheetView workbookViewId="0">
      <selection activeCell="J26" sqref="J26"/>
    </sheetView>
  </sheetViews>
  <sheetFormatPr defaultRowHeight="15" x14ac:dyDescent="0.25"/>
  <cols>
    <col min="1" max="1" width="9.140625" style="40"/>
    <col min="2" max="2" width="37.5703125" style="40" customWidth="1"/>
    <col min="3" max="3" width="41.7109375" style="40" customWidth="1"/>
    <col min="4" max="4" width="44.140625" style="40" customWidth="1"/>
    <col min="5" max="5" width="9.140625" style="40"/>
    <col min="6" max="6" width="34.5703125" style="40" customWidth="1"/>
    <col min="7" max="16384" width="9.140625" style="40"/>
  </cols>
  <sheetData>
    <row r="1" spans="2:4" ht="15.75" thickBot="1" x14ac:dyDescent="0.3"/>
    <row r="2" spans="2:4" ht="15.75" thickBot="1" x14ac:dyDescent="0.3">
      <c r="B2" s="82" t="s">
        <v>23</v>
      </c>
      <c r="C2" s="83"/>
      <c r="D2" s="84"/>
    </row>
    <row r="3" spans="2:4" x14ac:dyDescent="0.25">
      <c r="B3" s="41" t="s">
        <v>24</v>
      </c>
      <c r="C3" s="42" t="s">
        <v>51</v>
      </c>
      <c r="D3" s="43"/>
    </row>
    <row r="4" spans="2:4" x14ac:dyDescent="0.25">
      <c r="B4" s="41" t="s">
        <v>25</v>
      </c>
      <c r="C4" s="42" t="s">
        <v>50</v>
      </c>
      <c r="D4" s="43"/>
    </row>
    <row r="5" spans="2:4" x14ac:dyDescent="0.25">
      <c r="B5" s="41" t="s">
        <v>26</v>
      </c>
      <c r="C5" s="42" t="s">
        <v>54</v>
      </c>
      <c r="D5" s="43"/>
    </row>
    <row r="6" spans="2:4" x14ac:dyDescent="0.25">
      <c r="B6" s="41" t="s">
        <v>27</v>
      </c>
      <c r="C6" s="71">
        <v>42657</v>
      </c>
      <c r="D6" s="43"/>
    </row>
    <row r="7" spans="2:4" x14ac:dyDescent="0.25">
      <c r="B7" s="41" t="s">
        <v>28</v>
      </c>
      <c r="C7" s="42" t="s">
        <v>29</v>
      </c>
      <c r="D7" s="43"/>
    </row>
    <row r="8" spans="2:4" x14ac:dyDescent="0.25">
      <c r="B8" s="41" t="s">
        <v>30</v>
      </c>
      <c r="C8" s="44" t="s">
        <v>71</v>
      </c>
      <c r="D8" s="43"/>
    </row>
    <row r="9" spans="2:4" ht="15.75" thickBot="1" x14ac:dyDescent="0.3">
      <c r="B9" s="41" t="s">
        <v>31</v>
      </c>
      <c r="C9" s="45" t="s">
        <v>32</v>
      </c>
      <c r="D9" s="43"/>
    </row>
    <row r="10" spans="2:4" ht="15.75" thickBot="1" x14ac:dyDescent="0.3">
      <c r="B10" s="82" t="s">
        <v>33</v>
      </c>
      <c r="C10" s="83"/>
      <c r="D10" s="84"/>
    </row>
    <row r="11" spans="2:4" x14ac:dyDescent="0.25">
      <c r="B11" s="41" t="s">
        <v>34</v>
      </c>
      <c r="C11" s="46" t="s">
        <v>60</v>
      </c>
      <c r="D11" s="43"/>
    </row>
    <row r="12" spans="2:4" x14ac:dyDescent="0.25">
      <c r="B12" s="41" t="s">
        <v>35</v>
      </c>
      <c r="C12" s="46" t="s">
        <v>36</v>
      </c>
      <c r="D12" s="43"/>
    </row>
    <row r="13" spans="2:4" x14ac:dyDescent="0.25">
      <c r="B13" s="47" t="s">
        <v>37</v>
      </c>
      <c r="C13" s="48">
        <v>39702</v>
      </c>
      <c r="D13" s="49"/>
    </row>
    <row r="14" spans="2:4" x14ac:dyDescent="0.25">
      <c r="B14" s="50" t="s">
        <v>38</v>
      </c>
      <c r="C14" s="51" t="s">
        <v>52</v>
      </c>
      <c r="D14" s="52"/>
    </row>
    <row r="15" spans="2:4" x14ac:dyDescent="0.25">
      <c r="B15" s="41" t="s">
        <v>39</v>
      </c>
      <c r="C15" s="46" t="s">
        <v>53</v>
      </c>
      <c r="D15" s="43"/>
    </row>
    <row r="16" spans="2:4" x14ac:dyDescent="0.25">
      <c r="B16" s="41" t="s">
        <v>40</v>
      </c>
      <c r="C16" s="53" t="s">
        <v>41</v>
      </c>
      <c r="D16" s="43"/>
    </row>
    <row r="17" spans="2:4" x14ac:dyDescent="0.25">
      <c r="B17" s="54" t="s">
        <v>42</v>
      </c>
      <c r="C17" s="55">
        <v>42612</v>
      </c>
      <c r="D17" s="56"/>
    </row>
    <row r="18" spans="2:4" x14ac:dyDescent="0.25">
      <c r="B18" s="57" t="s">
        <v>43</v>
      </c>
      <c r="C18" s="58" t="s">
        <v>27</v>
      </c>
      <c r="D18" s="59"/>
    </row>
    <row r="19" spans="2:4" x14ac:dyDescent="0.25">
      <c r="B19" s="75" t="s">
        <v>62</v>
      </c>
      <c r="C19" s="46">
        <v>2008</v>
      </c>
      <c r="D19" s="60"/>
    </row>
    <row r="20" spans="2:4" x14ac:dyDescent="0.25">
      <c r="B20" s="75" t="s">
        <v>64</v>
      </c>
      <c r="C20" s="46">
        <v>2010</v>
      </c>
      <c r="D20" s="43"/>
    </row>
    <row r="21" spans="2:4" x14ac:dyDescent="0.25">
      <c r="B21" s="76" t="s">
        <v>63</v>
      </c>
      <c r="C21" s="46">
        <v>2012</v>
      </c>
      <c r="D21" s="43"/>
    </row>
    <row r="22" spans="2:4" x14ac:dyDescent="0.25">
      <c r="B22" s="76" t="s">
        <v>65</v>
      </c>
      <c r="C22" s="46">
        <v>2014</v>
      </c>
      <c r="D22" s="43"/>
    </row>
    <row r="23" spans="2:4" ht="15.75" thickBot="1" x14ac:dyDescent="0.3">
      <c r="B23" s="76" t="s">
        <v>66</v>
      </c>
      <c r="C23" s="46">
        <v>2016</v>
      </c>
      <c r="D23" s="43"/>
    </row>
    <row r="24" spans="2:4" ht="15.75" thickBot="1" x14ac:dyDescent="0.3">
      <c r="B24" s="82" t="s">
        <v>44</v>
      </c>
      <c r="C24" s="83"/>
      <c r="D24" s="84"/>
    </row>
    <row r="25" spans="2:4" ht="35.25" customHeight="1" x14ac:dyDescent="0.25">
      <c r="B25" s="41" t="s">
        <v>44</v>
      </c>
      <c r="C25" s="85" t="s">
        <v>55</v>
      </c>
      <c r="D25" s="86"/>
    </row>
    <row r="26" spans="2:4" ht="15.75" thickBot="1" x14ac:dyDescent="0.3">
      <c r="B26" s="41" t="s">
        <v>45</v>
      </c>
      <c r="C26" s="72" t="s">
        <v>57</v>
      </c>
      <c r="D26" s="74" t="s">
        <v>58</v>
      </c>
    </row>
    <row r="27" spans="2:4" ht="15.75" thickBot="1" x14ac:dyDescent="0.3">
      <c r="B27" s="82" t="s">
        <v>46</v>
      </c>
      <c r="C27" s="83"/>
      <c r="D27" s="84"/>
    </row>
    <row r="28" spans="2:4" x14ac:dyDescent="0.25">
      <c r="B28" s="61" t="s">
        <v>47</v>
      </c>
      <c r="C28" s="62" t="s">
        <v>48</v>
      </c>
      <c r="D28" s="63" t="s">
        <v>49</v>
      </c>
    </row>
    <row r="29" spans="2:4" ht="75" x14ac:dyDescent="0.25">
      <c r="B29" s="64" t="s">
        <v>61</v>
      </c>
      <c r="C29" s="46" t="s">
        <v>56</v>
      </c>
      <c r="D29" s="73" t="s">
        <v>59</v>
      </c>
    </row>
    <row r="30" spans="2:4" x14ac:dyDescent="0.25">
      <c r="B30" s="64"/>
      <c r="C30" s="46"/>
      <c r="D30" s="65"/>
    </row>
    <row r="31" spans="2:4" ht="15.75" thickBot="1" x14ac:dyDescent="0.3">
      <c r="B31" s="66"/>
      <c r="C31" s="67"/>
      <c r="D31" s="68"/>
    </row>
  </sheetData>
  <mergeCells count="5">
    <mergeCell ref="B2:D2"/>
    <mergeCell ref="B10:D10"/>
    <mergeCell ref="B24:D24"/>
    <mergeCell ref="B27:D27"/>
    <mergeCell ref="C25:D25"/>
  </mergeCells>
  <dataValidations count="1">
    <dataValidation type="list" allowBlank="1" showInputMessage="1" showErrorMessage="1" sqref="D16" xr:uid="{00000000-0002-0000-0000-000000000000}">
      <formula1>#N/A</formula1>
    </dataValidation>
  </dataValidations>
  <hyperlinks>
    <hyperlink ref="C26" r:id="rId1" xr:uid="{00000000-0004-0000-0000-000000000000}"/>
    <hyperlink ref="D26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1"/>
  <sheetViews>
    <sheetView tabSelected="1" zoomScaleNormal="100" workbookViewId="0">
      <selection activeCell="M18" sqref="M18"/>
    </sheetView>
  </sheetViews>
  <sheetFormatPr defaultRowHeight="15" x14ac:dyDescent="0.25"/>
  <cols>
    <col min="1" max="1" width="41.5703125" style="6" customWidth="1"/>
    <col min="2" max="15" width="9.5703125" style="6" bestFit="1" customWidth="1"/>
    <col min="16" max="16" width="9.140625" style="6"/>
    <col min="17" max="20" width="11" style="6" customWidth="1"/>
    <col min="21" max="16384" width="9.140625" style="6"/>
  </cols>
  <sheetData>
    <row r="1" spans="1:20" x14ac:dyDescent="0.25">
      <c r="A1" s="1" t="s">
        <v>5</v>
      </c>
      <c r="F1" s="7"/>
      <c r="G1" s="8"/>
      <c r="H1" s="9"/>
      <c r="I1" s="9"/>
    </row>
    <row r="2" spans="1:20" x14ac:dyDescent="0.25">
      <c r="A2" s="1"/>
      <c r="F2" s="7"/>
      <c r="G2" s="8"/>
      <c r="H2" s="9"/>
      <c r="I2" s="9"/>
    </row>
    <row r="3" spans="1:20" x14ac:dyDescent="0.25">
      <c r="A3" s="1"/>
      <c r="F3" s="7"/>
      <c r="G3" s="8"/>
      <c r="H3" s="9"/>
      <c r="I3" s="9"/>
    </row>
    <row r="4" spans="1:20" ht="15" customHeight="1" x14ac:dyDescent="0.25">
      <c r="A4" s="10"/>
      <c r="B4" s="11">
        <v>2005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2">
        <v>2012</v>
      </c>
      <c r="J4" s="12">
        <v>2013</v>
      </c>
      <c r="K4" s="11">
        <v>2014</v>
      </c>
      <c r="L4" s="11">
        <v>2015</v>
      </c>
      <c r="M4" s="11">
        <v>2016</v>
      </c>
      <c r="N4" s="17">
        <v>2017</v>
      </c>
      <c r="O4" s="17">
        <v>2018</v>
      </c>
      <c r="P4" s="17">
        <v>2019</v>
      </c>
      <c r="Q4" s="17">
        <v>2020</v>
      </c>
      <c r="R4" s="17">
        <v>2021</v>
      </c>
      <c r="S4" s="17">
        <v>2022</v>
      </c>
      <c r="T4" s="17">
        <v>2023</v>
      </c>
    </row>
    <row r="5" spans="1:20" ht="16.5" customHeight="1" x14ac:dyDescent="0.25">
      <c r="A5" s="13" t="s">
        <v>0</v>
      </c>
      <c r="B5" s="2">
        <v>546000</v>
      </c>
      <c r="C5" s="2">
        <v>537000</v>
      </c>
      <c r="D5" s="2">
        <v>526000</v>
      </c>
      <c r="E5" s="2">
        <v>521000</v>
      </c>
      <c r="F5" s="2">
        <v>513000</v>
      </c>
      <c r="G5" s="2">
        <v>509000</v>
      </c>
      <c r="H5" s="2">
        <v>511000</v>
      </c>
      <c r="I5" s="14">
        <v>510000</v>
      </c>
      <c r="J5" s="14">
        <v>509000</v>
      </c>
      <c r="K5" s="15">
        <v>511000</v>
      </c>
      <c r="L5" s="15">
        <v>513000</v>
      </c>
      <c r="M5" s="15">
        <v>516000</v>
      </c>
      <c r="N5" s="15">
        <v>517000</v>
      </c>
      <c r="O5" s="79">
        <v>519000</v>
      </c>
      <c r="P5" s="79">
        <v>520000</v>
      </c>
      <c r="Q5" s="79">
        <v>517039</v>
      </c>
      <c r="R5" s="79">
        <v>516733</v>
      </c>
      <c r="S5" s="79">
        <v>514436</v>
      </c>
      <c r="T5" s="79">
        <v>514375</v>
      </c>
    </row>
    <row r="6" spans="1:20" ht="27" customHeight="1" x14ac:dyDescent="0.25">
      <c r="A6" s="16" t="s">
        <v>1</v>
      </c>
      <c r="B6" s="2">
        <v>1229000</v>
      </c>
      <c r="C6" s="2">
        <v>1225000</v>
      </c>
      <c r="D6" s="2">
        <v>1077000</v>
      </c>
      <c r="E6" s="2">
        <v>1064000</v>
      </c>
      <c r="F6" s="2">
        <v>1014000</v>
      </c>
      <c r="G6" s="2">
        <v>1121000</v>
      </c>
      <c r="H6" s="2">
        <v>1120000</v>
      </c>
      <c r="I6" s="14">
        <v>1268000</v>
      </c>
      <c r="J6" s="14">
        <v>1261000</v>
      </c>
      <c r="K6" s="15">
        <v>1263000</v>
      </c>
      <c r="L6" s="15">
        <v>1264000</v>
      </c>
      <c r="M6" s="15">
        <v>1267000</v>
      </c>
      <c r="N6" s="15">
        <v>1266008</v>
      </c>
      <c r="O6" s="15">
        <v>1264000</v>
      </c>
      <c r="P6" s="15">
        <v>1265000</v>
      </c>
      <c r="Q6" s="15">
        <v>1261687</v>
      </c>
      <c r="R6" s="79">
        <v>1259996</v>
      </c>
      <c r="S6" s="79">
        <v>1256854</v>
      </c>
      <c r="T6" s="79">
        <v>1250821</v>
      </c>
    </row>
    <row r="8" spans="1:20" x14ac:dyDescent="0.25">
      <c r="A8" s="1" t="s">
        <v>4</v>
      </c>
    </row>
    <row r="10" spans="1:20" x14ac:dyDescent="0.25">
      <c r="A10" s="17"/>
      <c r="B10" s="18">
        <v>2005</v>
      </c>
      <c r="C10" s="18">
        <v>2006</v>
      </c>
      <c r="D10" s="18">
        <v>2007</v>
      </c>
      <c r="E10" s="18">
        <v>2008</v>
      </c>
      <c r="F10" s="18">
        <v>2009</v>
      </c>
      <c r="G10" s="18">
        <v>2010</v>
      </c>
      <c r="H10" s="18">
        <v>2011</v>
      </c>
      <c r="I10" s="18">
        <v>2012</v>
      </c>
      <c r="J10" s="18">
        <v>2013</v>
      </c>
      <c r="K10" s="18">
        <v>2014</v>
      </c>
      <c r="L10" s="18">
        <v>2015</v>
      </c>
      <c r="M10" s="11">
        <v>2016</v>
      </c>
      <c r="N10" s="17">
        <v>2017</v>
      </c>
      <c r="O10" s="17">
        <v>2018</v>
      </c>
      <c r="P10" s="17">
        <v>2019</v>
      </c>
      <c r="Q10" s="17">
        <v>2020</v>
      </c>
      <c r="R10" s="17">
        <v>2021</v>
      </c>
      <c r="S10" s="17">
        <v>2022</v>
      </c>
      <c r="T10" s="17">
        <v>2023</v>
      </c>
    </row>
    <row r="11" spans="1:20" ht="30" x14ac:dyDescent="0.25">
      <c r="A11" s="19" t="s">
        <v>2</v>
      </c>
      <c r="B11" s="39">
        <v>266</v>
      </c>
      <c r="C11" s="39">
        <v>6.8</v>
      </c>
      <c r="D11" s="39">
        <v>37.47</v>
      </c>
      <c r="E11" s="39">
        <v>1029</v>
      </c>
      <c r="F11" s="39">
        <v>425.83</v>
      </c>
      <c r="G11" s="39">
        <v>719.5</v>
      </c>
      <c r="H11" s="39">
        <v>1007.26</v>
      </c>
      <c r="I11" s="39">
        <v>1846.06</v>
      </c>
      <c r="J11" s="39">
        <v>1576.69</v>
      </c>
      <c r="K11" s="39">
        <v>1448.31</v>
      </c>
      <c r="L11" s="39">
        <v>1970.79</v>
      </c>
      <c r="M11" s="69">
        <v>2073.37</v>
      </c>
      <c r="N11" s="69">
        <v>1670.63</v>
      </c>
      <c r="O11" s="69">
        <v>1998.16</v>
      </c>
      <c r="P11" s="69">
        <v>2174.7800000000002</v>
      </c>
      <c r="Q11" s="69">
        <v>2336.4899999999998</v>
      </c>
      <c r="R11" s="69">
        <v>2917.39</v>
      </c>
      <c r="S11" s="69">
        <v>3169.71</v>
      </c>
      <c r="T11" s="69">
        <v>2664.08</v>
      </c>
    </row>
    <row r="12" spans="1:20" ht="20.25" customHeight="1" x14ac:dyDescent="0.25">
      <c r="A12" s="20" t="s">
        <v>3</v>
      </c>
      <c r="B12" s="39">
        <v>326.54000000000002</v>
      </c>
      <c r="C12" s="39">
        <v>502.62</v>
      </c>
      <c r="D12" s="39">
        <v>677</v>
      </c>
      <c r="E12" s="39"/>
      <c r="F12" s="39">
        <v>946.6</v>
      </c>
      <c r="G12" s="39">
        <v>4505.5</v>
      </c>
      <c r="H12" s="39">
        <v>5573.66</v>
      </c>
      <c r="I12" s="39">
        <v>2817.02</v>
      </c>
      <c r="J12" s="39">
        <v>1591.47</v>
      </c>
      <c r="K12" s="39">
        <v>910.88</v>
      </c>
      <c r="L12" s="39">
        <v>917.27</v>
      </c>
      <c r="M12" s="69">
        <v>1166.51</v>
      </c>
      <c r="N12" s="69">
        <v>1225.71</v>
      </c>
      <c r="O12" s="69">
        <v>1910.99</v>
      </c>
      <c r="P12" s="69">
        <v>2100.2800000000002</v>
      </c>
      <c r="Q12" s="69">
        <v>1621.26</v>
      </c>
      <c r="R12" s="69">
        <v>1359.82</v>
      </c>
      <c r="S12" s="69">
        <v>1645.2</v>
      </c>
      <c r="T12" s="69">
        <v>3424.99</v>
      </c>
    </row>
    <row r="13" spans="1:20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P13" s="27"/>
      <c r="Q13" s="27"/>
      <c r="R13" s="27"/>
      <c r="S13" s="27"/>
      <c r="T13" s="27"/>
    </row>
    <row r="15" spans="1:20" x14ac:dyDescent="0.25">
      <c r="D15" s="81"/>
      <c r="E15" s="81"/>
    </row>
    <row r="16" spans="1:20" x14ac:dyDescent="0.25">
      <c r="D16"/>
      <c r="E16" s="81"/>
      <c r="G16" s="6">
        <f>R11/B11</f>
        <v>10.967631578947367</v>
      </c>
    </row>
    <row r="17" spans="1:20" x14ac:dyDescent="0.25">
      <c r="M17" s="6">
        <f>T12/L12</f>
        <v>3.7338951453770424</v>
      </c>
    </row>
    <row r="25" spans="1:20" x14ac:dyDescent="0.25">
      <c r="A25" s="1" t="s">
        <v>15</v>
      </c>
    </row>
    <row r="27" spans="1:20" x14ac:dyDescent="0.25">
      <c r="B27" s="11">
        <v>2005</v>
      </c>
      <c r="C27" s="11">
        <v>2006</v>
      </c>
      <c r="D27" s="11">
        <v>2007</v>
      </c>
      <c r="E27" s="11">
        <v>2008</v>
      </c>
      <c r="F27" s="11">
        <v>2009</v>
      </c>
      <c r="G27" s="11">
        <v>2010</v>
      </c>
      <c r="H27" s="11">
        <v>2011</v>
      </c>
      <c r="I27" s="11">
        <v>2012</v>
      </c>
      <c r="J27" s="11">
        <v>2013</v>
      </c>
      <c r="K27" s="11">
        <v>2014</v>
      </c>
      <c r="L27" s="11">
        <v>2015</v>
      </c>
      <c r="M27" s="11">
        <v>2016</v>
      </c>
      <c r="N27" s="78">
        <v>2017</v>
      </c>
      <c r="O27" s="17">
        <v>2018</v>
      </c>
      <c r="P27" s="17">
        <v>2019</v>
      </c>
      <c r="Q27" s="17">
        <v>2020</v>
      </c>
      <c r="R27" s="17">
        <v>2021</v>
      </c>
      <c r="S27" s="17">
        <v>2022</v>
      </c>
      <c r="T27" s="17">
        <v>2023</v>
      </c>
    </row>
    <row r="28" spans="1:20" ht="45" x14ac:dyDescent="0.25">
      <c r="A28" s="18" t="s">
        <v>6</v>
      </c>
      <c r="B28" s="22">
        <f>B11+B12</f>
        <v>592.54</v>
      </c>
      <c r="C28" s="22">
        <f>C11+C12</f>
        <v>509.42</v>
      </c>
      <c r="D28" s="22">
        <f>D11+D12</f>
        <v>714.47</v>
      </c>
      <c r="E28" s="22">
        <v>1029</v>
      </c>
      <c r="F28" s="22">
        <f t="shared" ref="F28:K28" si="0">F11+F12</f>
        <v>1372.43</v>
      </c>
      <c r="G28" s="22">
        <f t="shared" si="0"/>
        <v>5225</v>
      </c>
      <c r="H28" s="22">
        <f t="shared" si="0"/>
        <v>6580.92</v>
      </c>
      <c r="I28" s="22">
        <f t="shared" si="0"/>
        <v>4663.08</v>
      </c>
      <c r="J28" s="22">
        <f t="shared" si="0"/>
        <v>3168.16</v>
      </c>
      <c r="K28" s="23">
        <f t="shared" si="0"/>
        <v>2359.19</v>
      </c>
      <c r="L28" s="23">
        <f>L11+L12</f>
        <v>2888.06</v>
      </c>
      <c r="M28" s="23">
        <v>3239.88</v>
      </c>
      <c r="N28" s="77">
        <v>2900</v>
      </c>
      <c r="O28" s="77">
        <v>3909.15</v>
      </c>
      <c r="P28" s="77">
        <v>4275</v>
      </c>
      <c r="Q28" s="77">
        <v>3957</v>
      </c>
      <c r="R28" s="77">
        <v>4277</v>
      </c>
      <c r="S28" s="77">
        <v>4815</v>
      </c>
      <c r="T28" s="77">
        <v>6089</v>
      </c>
    </row>
    <row r="29" spans="1:20" x14ac:dyDescent="0.25">
      <c r="A29" s="18" t="s">
        <v>14</v>
      </c>
      <c r="B29" s="29">
        <f t="shared" ref="B29:J29" si="1">B28*100/B5</f>
        <v>0.10852380952380952</v>
      </c>
      <c r="C29" s="29">
        <f t="shared" si="1"/>
        <v>9.4864059590316574E-2</v>
      </c>
      <c r="D29" s="29">
        <f t="shared" si="1"/>
        <v>0.13583079847908744</v>
      </c>
      <c r="E29" s="29">
        <f t="shared" si="1"/>
        <v>0.19750479846449137</v>
      </c>
      <c r="F29" s="29">
        <f t="shared" si="1"/>
        <v>0.26753021442495128</v>
      </c>
      <c r="G29" s="29">
        <f t="shared" si="1"/>
        <v>1.0265225933202358</v>
      </c>
      <c r="H29" s="29">
        <f t="shared" si="1"/>
        <v>1.2878512720156556</v>
      </c>
      <c r="I29" s="29">
        <f t="shared" si="1"/>
        <v>0.91432941176470583</v>
      </c>
      <c r="J29" s="29">
        <f t="shared" si="1"/>
        <v>0.6224282907662082</v>
      </c>
      <c r="K29" s="23">
        <f t="shared" ref="K29:P29" si="2">K28*100/K5</f>
        <v>0.46168101761252445</v>
      </c>
      <c r="L29" s="29">
        <f t="shared" si="2"/>
        <v>0.56297465886939568</v>
      </c>
      <c r="M29" s="70">
        <f t="shared" si="2"/>
        <v>0.62788372093023259</v>
      </c>
      <c r="N29" s="69">
        <f t="shared" si="2"/>
        <v>0.56092843326885877</v>
      </c>
      <c r="O29" s="69">
        <f t="shared" si="2"/>
        <v>0.7532080924855491</v>
      </c>
      <c r="P29" s="69">
        <f t="shared" si="2"/>
        <v>0.82211538461538458</v>
      </c>
      <c r="Q29" s="69">
        <f>Q28*100/Q5</f>
        <v>0.76531944398778429</v>
      </c>
      <c r="R29" s="69">
        <f>R28*100/R5</f>
        <v>0.82770018558907599</v>
      </c>
      <c r="S29" s="69">
        <f t="shared" ref="S29:T29" si="3">S28*100/S5</f>
        <v>0.93597648687105883</v>
      </c>
      <c r="T29" s="69">
        <f t="shared" si="3"/>
        <v>1.1837667071688942</v>
      </c>
    </row>
    <row r="30" spans="1:20" ht="28.5" customHeight="1" x14ac:dyDescent="0.25">
      <c r="A30" s="24" t="s">
        <v>16</v>
      </c>
      <c r="B30" s="29">
        <f t="shared" ref="B30:J30" si="4">B28*100/B6</f>
        <v>4.8213181448331976E-2</v>
      </c>
      <c r="C30" s="29">
        <f t="shared" si="4"/>
        <v>4.1585306122448977E-2</v>
      </c>
      <c r="D30" s="29">
        <f t="shared" si="4"/>
        <v>6.6338904363974008E-2</v>
      </c>
      <c r="E30" s="29">
        <f t="shared" si="4"/>
        <v>9.6710526315789469E-2</v>
      </c>
      <c r="F30" s="29">
        <f t="shared" si="4"/>
        <v>0.13534812623274162</v>
      </c>
      <c r="G30" s="29">
        <f t="shared" si="4"/>
        <v>0.46610169491525422</v>
      </c>
      <c r="H30" s="29">
        <f t="shared" si="4"/>
        <v>0.58758214285714283</v>
      </c>
      <c r="I30" s="29">
        <f t="shared" si="4"/>
        <v>0.36775078864353311</v>
      </c>
      <c r="J30" s="29">
        <f t="shared" si="4"/>
        <v>0.25124187153053135</v>
      </c>
      <c r="K30" s="23">
        <f t="shared" ref="K30:T30" si="5">K28*100/K6</f>
        <v>0.18679255740300871</v>
      </c>
      <c r="L30" s="29">
        <f t="shared" si="5"/>
        <v>0.22848575949367089</v>
      </c>
      <c r="M30" s="23">
        <f t="shared" si="5"/>
        <v>0.25571270718232042</v>
      </c>
      <c r="N30" s="23">
        <f t="shared" si="5"/>
        <v>0.22906648299220858</v>
      </c>
      <c r="O30" s="70">
        <f t="shared" si="5"/>
        <v>0.30926819620253165</v>
      </c>
      <c r="P30" s="70">
        <f t="shared" si="5"/>
        <v>0.33794466403162055</v>
      </c>
      <c r="Q30" s="70">
        <f t="shared" si="5"/>
        <v>0.31362770639627735</v>
      </c>
      <c r="R30" s="70">
        <f t="shared" si="5"/>
        <v>0.33944552204927636</v>
      </c>
      <c r="S30" s="70">
        <f t="shared" si="5"/>
        <v>0.38309938942788901</v>
      </c>
      <c r="T30" s="70">
        <f t="shared" si="5"/>
        <v>0.48680026958293793</v>
      </c>
    </row>
    <row r="31" spans="1:20" x14ac:dyDescent="0.25">
      <c r="A31" s="17" t="s">
        <v>19</v>
      </c>
      <c r="B31" s="15">
        <v>2</v>
      </c>
      <c r="C31" s="15">
        <v>2</v>
      </c>
      <c r="D31" s="15">
        <v>2</v>
      </c>
      <c r="E31" s="15">
        <v>2</v>
      </c>
      <c r="F31" s="15">
        <v>2</v>
      </c>
      <c r="G31" s="15">
        <v>2</v>
      </c>
      <c r="H31" s="15">
        <v>2</v>
      </c>
      <c r="I31" s="15"/>
      <c r="J31" s="25"/>
      <c r="K31" s="26"/>
      <c r="L31" s="17"/>
      <c r="M31" s="69"/>
      <c r="N31" s="17"/>
      <c r="O31" s="17"/>
      <c r="P31" s="17"/>
      <c r="Q31" s="17"/>
      <c r="R31" s="17"/>
      <c r="S31" s="17"/>
      <c r="T31" s="17"/>
    </row>
    <row r="32" spans="1:20" x14ac:dyDescent="0.25">
      <c r="A32" s="17" t="s">
        <v>20</v>
      </c>
      <c r="B32" s="15"/>
      <c r="C32" s="15"/>
      <c r="D32" s="15"/>
      <c r="E32" s="15"/>
      <c r="F32" s="15"/>
      <c r="G32" s="15"/>
      <c r="H32" s="15"/>
      <c r="I32" s="15">
        <v>4</v>
      </c>
      <c r="J32" s="15">
        <v>4</v>
      </c>
      <c r="K32" s="26">
        <v>4</v>
      </c>
      <c r="L32" s="17">
        <v>4</v>
      </c>
      <c r="M32" s="15">
        <v>4</v>
      </c>
      <c r="N32" s="17">
        <v>4</v>
      </c>
      <c r="O32" s="17">
        <v>4</v>
      </c>
      <c r="P32" s="17">
        <v>4</v>
      </c>
      <c r="Q32" s="17">
        <v>4</v>
      </c>
      <c r="R32" s="17"/>
      <c r="S32" s="17"/>
      <c r="T32" s="17"/>
    </row>
    <row r="33" spans="1:4" x14ac:dyDescent="0.25">
      <c r="B33" s="27"/>
      <c r="C33" s="27"/>
      <c r="D33" s="27"/>
    </row>
    <row r="34" spans="1:4" x14ac:dyDescent="0.25">
      <c r="B34" s="27"/>
      <c r="C34" s="27"/>
      <c r="D34" s="27"/>
    </row>
    <row r="35" spans="1:4" x14ac:dyDescent="0.25">
      <c r="B35" s="27"/>
      <c r="C35" s="27"/>
      <c r="D35" s="27"/>
    </row>
    <row r="36" spans="1:4" x14ac:dyDescent="0.25">
      <c r="B36" s="27"/>
      <c r="C36" s="27"/>
      <c r="D36" s="27"/>
    </row>
    <row r="37" spans="1:4" x14ac:dyDescent="0.25">
      <c r="B37" s="27"/>
      <c r="C37" s="27"/>
      <c r="D37" s="27"/>
    </row>
    <row r="38" spans="1:4" x14ac:dyDescent="0.25">
      <c r="B38" s="27"/>
      <c r="C38" s="27"/>
      <c r="D38" s="27"/>
    </row>
    <row r="39" spans="1:4" x14ac:dyDescent="0.25">
      <c r="B39" s="27"/>
      <c r="C39" s="27"/>
      <c r="D39" s="27"/>
    </row>
    <row r="40" spans="1:4" x14ac:dyDescent="0.25">
      <c r="B40" s="27"/>
      <c r="C40" s="27"/>
      <c r="D40" s="27"/>
    </row>
    <row r="41" spans="1:4" x14ac:dyDescent="0.25">
      <c r="B41" s="27"/>
      <c r="C41" s="27"/>
      <c r="D41" s="27"/>
    </row>
    <row r="47" spans="1:4" ht="15" customHeight="1" x14ac:dyDescent="0.25">
      <c r="A47" s="1" t="s">
        <v>68</v>
      </c>
    </row>
    <row r="48" spans="1:4" ht="15" customHeight="1" x14ac:dyDescent="0.25">
      <c r="A48" s="1"/>
    </row>
    <row r="49" spans="1:19" x14ac:dyDescent="0.25">
      <c r="A49" s="5" t="s">
        <v>18</v>
      </c>
      <c r="B49" s="11">
        <v>2009</v>
      </c>
      <c r="C49" s="11">
        <v>2010</v>
      </c>
      <c r="D49" s="11">
        <v>2011</v>
      </c>
      <c r="E49" s="11">
        <v>2012</v>
      </c>
      <c r="F49" s="11">
        <v>2013</v>
      </c>
      <c r="G49" s="11">
        <v>2014</v>
      </c>
      <c r="H49" s="11">
        <v>2015</v>
      </c>
      <c r="I49" s="11">
        <v>2016</v>
      </c>
      <c r="J49" s="17">
        <v>2017</v>
      </c>
      <c r="K49" s="17">
        <v>2018</v>
      </c>
      <c r="L49" s="17">
        <v>2019</v>
      </c>
      <c r="M49" s="17">
        <v>2020</v>
      </c>
      <c r="N49" s="17">
        <v>2021</v>
      </c>
      <c r="O49" s="17">
        <v>2022</v>
      </c>
      <c r="P49" s="17">
        <v>2023</v>
      </c>
    </row>
    <row r="50" spans="1:19" ht="15" customHeight="1" x14ac:dyDescent="0.25">
      <c r="A50" s="4" t="s">
        <v>7</v>
      </c>
      <c r="B50" s="28">
        <v>667.87</v>
      </c>
      <c r="C50" s="29">
        <v>2999.8</v>
      </c>
      <c r="D50" s="29">
        <v>3670.41</v>
      </c>
      <c r="E50" s="23">
        <v>2244.36</v>
      </c>
      <c r="F50" s="23">
        <v>1557.97</v>
      </c>
      <c r="G50" s="17">
        <v>896.4</v>
      </c>
      <c r="H50" s="17">
        <v>604.41999999999996</v>
      </c>
      <c r="I50" s="69">
        <v>938.4</v>
      </c>
      <c r="J50" s="17">
        <v>939.59</v>
      </c>
      <c r="K50" s="17">
        <v>933.75</v>
      </c>
      <c r="L50" s="80">
        <v>874.93</v>
      </c>
      <c r="M50" s="69">
        <v>1469.94</v>
      </c>
      <c r="N50" s="69">
        <v>1688.461</v>
      </c>
      <c r="O50" s="69">
        <v>1648</v>
      </c>
      <c r="P50" s="69">
        <v>1895.92</v>
      </c>
      <c r="S50" s="30">
        <f>P50/$P$59*100</f>
        <v>31.137008618877449</v>
      </c>
    </row>
    <row r="51" spans="1:19" x14ac:dyDescent="0.25">
      <c r="A51" s="4" t="s">
        <v>8</v>
      </c>
      <c r="B51" s="28">
        <v>183.09</v>
      </c>
      <c r="C51" s="28">
        <v>994.6</v>
      </c>
      <c r="D51" s="28">
        <v>985.24</v>
      </c>
      <c r="E51" s="31">
        <v>988</v>
      </c>
      <c r="F51" s="31">
        <v>691.26</v>
      </c>
      <c r="G51" s="17">
        <v>523.99</v>
      </c>
      <c r="H51" s="17">
        <v>977.33</v>
      </c>
      <c r="I51" s="17">
        <v>748.98</v>
      </c>
      <c r="J51" s="17">
        <v>681.18</v>
      </c>
      <c r="K51" s="69">
        <v>1199.82</v>
      </c>
      <c r="L51" s="69">
        <v>1328.74</v>
      </c>
      <c r="M51" s="80">
        <v>715.25</v>
      </c>
      <c r="N51" s="69">
        <v>853.96100000000001</v>
      </c>
      <c r="O51" s="69">
        <v>994.59</v>
      </c>
      <c r="P51" s="69">
        <v>1021.15</v>
      </c>
      <c r="S51" s="30">
        <f t="shared" ref="S51:S58" si="6">P51/$P$59*100</f>
        <v>16.770515818793356</v>
      </c>
    </row>
    <row r="52" spans="1:19" ht="30" x14ac:dyDescent="0.25">
      <c r="A52" s="4" t="s">
        <v>70</v>
      </c>
      <c r="B52" s="28">
        <v>43.63</v>
      </c>
      <c r="C52" s="28">
        <v>32.1</v>
      </c>
      <c r="D52" s="28">
        <v>37.619999999999997</v>
      </c>
      <c r="E52" s="31">
        <v>32.53</v>
      </c>
      <c r="F52" s="31">
        <v>34.590000000000003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80">
        <v>0</v>
      </c>
      <c r="M52" s="80">
        <v>71.45</v>
      </c>
      <c r="N52" s="69">
        <v>400.17739999999998</v>
      </c>
      <c r="O52" s="69">
        <v>613.66999999999996</v>
      </c>
      <c r="P52" s="69">
        <v>287.01</v>
      </c>
      <c r="S52" s="30">
        <f t="shared" si="6"/>
        <v>4.7136128337187309</v>
      </c>
    </row>
    <row r="53" spans="1:19" x14ac:dyDescent="0.25">
      <c r="A53" s="4" t="s">
        <v>13</v>
      </c>
      <c r="B53" s="28">
        <v>63.78</v>
      </c>
      <c r="C53" s="28">
        <v>47.4</v>
      </c>
      <c r="D53" s="28">
        <v>159.16</v>
      </c>
      <c r="E53" s="31">
        <v>159.75</v>
      </c>
      <c r="F53" s="31">
        <v>73.44</v>
      </c>
      <c r="G53" s="17">
        <v>119.53</v>
      </c>
      <c r="H53" s="17">
        <v>103.56</v>
      </c>
      <c r="I53" s="17">
        <v>42.84</v>
      </c>
      <c r="J53" s="17">
        <v>32.78</v>
      </c>
      <c r="K53" s="17">
        <v>7.18</v>
      </c>
      <c r="L53" s="80">
        <v>24.35</v>
      </c>
      <c r="M53" s="80">
        <v>4.28</v>
      </c>
      <c r="N53" s="69">
        <v>24.286799999999999</v>
      </c>
      <c r="O53" s="69">
        <v>21.67</v>
      </c>
      <c r="P53" s="69">
        <v>38.1</v>
      </c>
      <c r="S53" s="30">
        <f t="shared" si="6"/>
        <v>0.62572261929787698</v>
      </c>
    </row>
    <row r="54" spans="1:19" x14ac:dyDescent="0.25">
      <c r="A54" s="4" t="s">
        <v>22</v>
      </c>
      <c r="B54" s="28"/>
      <c r="C54" s="28"/>
      <c r="D54" s="28"/>
      <c r="E54" s="31"/>
      <c r="F54" s="31">
        <v>21.8</v>
      </c>
      <c r="G54" s="17"/>
      <c r="H54" s="17"/>
      <c r="I54" s="17">
        <v>574.66999999999996</v>
      </c>
      <c r="J54" s="17">
        <v>292.97000000000003</v>
      </c>
      <c r="K54" s="17">
        <v>931.2</v>
      </c>
      <c r="L54" s="80">
        <v>453.37</v>
      </c>
      <c r="M54" s="80">
        <v>148.6</v>
      </c>
      <c r="N54" s="69"/>
      <c r="O54" s="69"/>
      <c r="P54" s="69"/>
      <c r="S54" s="30">
        <f t="shared" si="6"/>
        <v>0</v>
      </c>
    </row>
    <row r="55" spans="1:19" ht="20.25" customHeight="1" x14ac:dyDescent="0.25">
      <c r="A55" s="4" t="s">
        <v>9</v>
      </c>
      <c r="B55" s="28">
        <v>211.03</v>
      </c>
      <c r="C55" s="28">
        <v>334.2</v>
      </c>
      <c r="D55" s="28">
        <v>971.12</v>
      </c>
      <c r="E55" s="31">
        <v>502.9</v>
      </c>
      <c r="F55" s="31">
        <v>321.55</v>
      </c>
      <c r="G55" s="17">
        <v>427.12</v>
      </c>
      <c r="H55" s="17">
        <v>400.19</v>
      </c>
      <c r="I55" s="17">
        <v>422.14</v>
      </c>
      <c r="J55" s="17">
        <v>559.20000000000005</v>
      </c>
      <c r="K55" s="17">
        <v>527.57000000000005</v>
      </c>
      <c r="L55" s="80">
        <v>659.85</v>
      </c>
      <c r="M55" s="80">
        <v>789.07</v>
      </c>
      <c r="N55" s="69">
        <v>858.55499999999995</v>
      </c>
      <c r="O55" s="69">
        <v>1060.92</v>
      </c>
      <c r="P55" s="69">
        <v>1038.4000000000001</v>
      </c>
      <c r="S55" s="30">
        <f t="shared" si="6"/>
        <v>17.053815429892794</v>
      </c>
    </row>
    <row r="56" spans="1:19" ht="18.75" customHeight="1" x14ac:dyDescent="0.25">
      <c r="A56" s="4" t="s">
        <v>10</v>
      </c>
      <c r="B56" s="28">
        <v>60.17</v>
      </c>
      <c r="C56" s="28">
        <v>244.3</v>
      </c>
      <c r="D56" s="28">
        <v>40.74</v>
      </c>
      <c r="E56" s="31">
        <v>126.77</v>
      </c>
      <c r="F56" s="31">
        <v>41.92</v>
      </c>
      <c r="G56" s="17">
        <v>96.54</v>
      </c>
      <c r="H56" s="17">
        <v>76.39</v>
      </c>
      <c r="I56" s="17">
        <v>17.54</v>
      </c>
      <c r="J56" s="17">
        <v>24.03</v>
      </c>
      <c r="K56" s="17">
        <v>115.25</v>
      </c>
      <c r="L56" s="80">
        <v>139.82</v>
      </c>
      <c r="M56" s="80">
        <v>146.94</v>
      </c>
      <c r="N56" s="69">
        <v>110.57810000000001</v>
      </c>
      <c r="O56" s="69">
        <v>152.27000000000001</v>
      </c>
      <c r="P56" s="69">
        <v>241.94</v>
      </c>
      <c r="S56" s="30">
        <f t="shared" si="6"/>
        <v>3.9734207483708226</v>
      </c>
    </row>
    <row r="57" spans="1:19" x14ac:dyDescent="0.25">
      <c r="A57" s="4" t="s">
        <v>11</v>
      </c>
      <c r="B57" s="28">
        <v>142.86000000000001</v>
      </c>
      <c r="C57" s="28">
        <v>199.9</v>
      </c>
      <c r="D57" s="28">
        <v>263.20999999999998</v>
      </c>
      <c r="E57" s="31">
        <v>157.68</v>
      </c>
      <c r="F57" s="31">
        <v>121.37</v>
      </c>
      <c r="G57" s="17">
        <v>52.41</v>
      </c>
      <c r="H57" s="17">
        <v>83.88</v>
      </c>
      <c r="I57" s="17">
        <v>93.17</v>
      </c>
      <c r="J57" s="17">
        <v>174.38</v>
      </c>
      <c r="K57" s="17">
        <v>165.65</v>
      </c>
      <c r="L57" s="80">
        <v>380.62</v>
      </c>
      <c r="M57" s="80">
        <v>129.9</v>
      </c>
      <c r="N57" s="69">
        <v>95.367599999999996</v>
      </c>
      <c r="O57" s="69">
        <v>100</v>
      </c>
      <c r="P57" s="69">
        <v>30.74</v>
      </c>
      <c r="S57" s="30">
        <f t="shared" si="6"/>
        <v>0.50484811856211897</v>
      </c>
    </row>
    <row r="58" spans="1:19" x14ac:dyDescent="0.25">
      <c r="A58" s="32" t="s">
        <v>17</v>
      </c>
      <c r="B58" s="4"/>
      <c r="C58" s="28">
        <v>372.7</v>
      </c>
      <c r="D58" s="31">
        <v>453.42</v>
      </c>
      <c r="E58" s="31">
        <v>451.09</v>
      </c>
      <c r="F58" s="31">
        <v>304.26</v>
      </c>
      <c r="G58" s="17">
        <v>243.2</v>
      </c>
      <c r="H58" s="17">
        <v>642.29</v>
      </c>
      <c r="I58" s="17">
        <v>402.14</v>
      </c>
      <c r="J58" s="17">
        <v>192.21</v>
      </c>
      <c r="K58" s="17">
        <v>351.35</v>
      </c>
      <c r="L58" s="80">
        <v>413.39</v>
      </c>
      <c r="M58" s="80">
        <v>482.3</v>
      </c>
      <c r="N58" s="69">
        <v>245.9187</v>
      </c>
      <c r="O58" s="69">
        <v>222.88</v>
      </c>
      <c r="P58" s="69">
        <v>1535.7</v>
      </c>
      <c r="S58" s="30">
        <f t="shared" si="6"/>
        <v>25.221055812486863</v>
      </c>
    </row>
    <row r="59" spans="1:19" x14ac:dyDescent="0.25">
      <c r="A59" s="33"/>
      <c r="B59" s="34"/>
      <c r="C59" s="35"/>
      <c r="D59" s="36"/>
      <c r="E59" s="37">
        <f t="shared" ref="E59:J59" si="7">SUM(E50:E58)</f>
        <v>4663.0800000000008</v>
      </c>
      <c r="F59" s="37">
        <f t="shared" si="7"/>
        <v>3168.1600000000008</v>
      </c>
      <c r="G59" s="27">
        <f t="shared" si="7"/>
        <v>2359.1899999999996</v>
      </c>
      <c r="H59" s="27">
        <f t="shared" si="7"/>
        <v>2888.06</v>
      </c>
      <c r="I59" s="27">
        <f t="shared" si="7"/>
        <v>3239.8799999999997</v>
      </c>
      <c r="J59" s="27">
        <f t="shared" si="7"/>
        <v>2896.3400000000006</v>
      </c>
      <c r="K59" s="27">
        <f t="shared" ref="K59:P59" si="8">SUM(K50:K58)</f>
        <v>4231.7700000000004</v>
      </c>
      <c r="L59" s="27">
        <f t="shared" si="8"/>
        <v>4275.07</v>
      </c>
      <c r="M59" s="27">
        <f t="shared" si="8"/>
        <v>3957.7300000000005</v>
      </c>
      <c r="N59" s="27">
        <f t="shared" si="8"/>
        <v>4277.3055999999997</v>
      </c>
      <c r="O59" s="27">
        <f t="shared" si="8"/>
        <v>4814.0000000000009</v>
      </c>
      <c r="P59" s="27">
        <f t="shared" si="8"/>
        <v>6088.9599999999991</v>
      </c>
    </row>
    <row r="60" spans="1:19" x14ac:dyDescent="0.25">
      <c r="A60" s="33"/>
      <c r="B60" s="34"/>
      <c r="C60" s="35"/>
      <c r="D60" s="36"/>
      <c r="E60" s="38"/>
      <c r="F60" s="38"/>
    </row>
    <row r="61" spans="1:19" x14ac:dyDescent="0.25">
      <c r="A61" s="33"/>
      <c r="B61" s="34"/>
      <c r="C61" s="35"/>
      <c r="D61" s="36"/>
      <c r="E61" s="38"/>
      <c r="F61" s="38"/>
    </row>
    <row r="62" spans="1:19" x14ac:dyDescent="0.25">
      <c r="A62" s="33"/>
      <c r="B62" s="34"/>
      <c r="C62" s="35"/>
      <c r="D62" s="36"/>
      <c r="E62" s="38"/>
      <c r="F62" s="38"/>
    </row>
    <row r="63" spans="1:19" x14ac:dyDescent="0.25">
      <c r="A63" s="33"/>
      <c r="B63" s="34"/>
      <c r="C63" s="35"/>
      <c r="D63" s="36"/>
      <c r="E63" s="38"/>
      <c r="F63" s="38"/>
    </row>
    <row r="64" spans="1:19" x14ac:dyDescent="0.25">
      <c r="A64" s="33"/>
      <c r="B64" s="34"/>
      <c r="C64" s="35"/>
      <c r="D64" s="36"/>
      <c r="E64" s="38"/>
      <c r="F64" s="38"/>
    </row>
    <row r="65" spans="1:20" x14ac:dyDescent="0.25">
      <c r="A65" s="33"/>
      <c r="B65" s="34"/>
      <c r="C65" s="35"/>
      <c r="D65" s="36"/>
      <c r="E65" s="38"/>
      <c r="F65" s="38"/>
    </row>
    <row r="66" spans="1:20" x14ac:dyDescent="0.25">
      <c r="A66" s="33"/>
      <c r="B66" s="34"/>
      <c r="C66" s="35"/>
      <c r="D66" s="36"/>
      <c r="E66" s="38"/>
      <c r="F66" s="38"/>
    </row>
    <row r="67" spans="1:20" x14ac:dyDescent="0.25">
      <c r="A67" s="33"/>
      <c r="B67" s="34"/>
      <c r="C67" s="35"/>
      <c r="D67" s="36"/>
      <c r="E67" s="38"/>
      <c r="F67" s="38"/>
    </row>
    <row r="68" spans="1:20" x14ac:dyDescent="0.25">
      <c r="A68" s="33"/>
      <c r="B68" s="34"/>
      <c r="C68" s="35"/>
      <c r="D68" s="36"/>
      <c r="E68" s="38"/>
      <c r="F68" s="38"/>
    </row>
    <row r="69" spans="1:20" x14ac:dyDescent="0.25">
      <c r="A69" s="33"/>
      <c r="B69" s="34"/>
      <c r="C69" s="35"/>
      <c r="D69" s="36"/>
      <c r="E69" s="38"/>
      <c r="F69" s="38"/>
    </row>
    <row r="71" spans="1:20" x14ac:dyDescent="0.25">
      <c r="A71" s="1" t="s">
        <v>21</v>
      </c>
    </row>
    <row r="74" spans="1:20" x14ac:dyDescent="0.25">
      <c r="A74" s="3"/>
      <c r="B74" s="11">
        <v>2005</v>
      </c>
      <c r="C74" s="11">
        <v>2006</v>
      </c>
      <c r="D74" s="11">
        <v>2007</v>
      </c>
      <c r="E74" s="11">
        <v>2008</v>
      </c>
      <c r="F74" s="11">
        <v>2009</v>
      </c>
      <c r="G74" s="11">
        <v>2010</v>
      </c>
      <c r="H74" s="11">
        <v>2011</v>
      </c>
      <c r="I74" s="11">
        <v>2012</v>
      </c>
      <c r="J74" s="11">
        <v>2013</v>
      </c>
      <c r="K74" s="11">
        <v>2014</v>
      </c>
      <c r="L74" s="11">
        <v>2015</v>
      </c>
      <c r="M74" s="11">
        <v>2016</v>
      </c>
      <c r="N74" s="17">
        <v>2017</v>
      </c>
      <c r="O74" s="17">
        <v>2018</v>
      </c>
      <c r="P74" s="17">
        <v>2019</v>
      </c>
      <c r="Q74" s="17">
        <v>2020</v>
      </c>
      <c r="R74" s="17">
        <v>2021</v>
      </c>
      <c r="S74" s="17">
        <v>2022</v>
      </c>
      <c r="T74" s="17">
        <v>2023</v>
      </c>
    </row>
    <row r="75" spans="1:20" x14ac:dyDescent="0.25">
      <c r="A75" s="4" t="s">
        <v>12</v>
      </c>
      <c r="B75" s="5">
        <v>50</v>
      </c>
      <c r="C75" s="5">
        <v>102</v>
      </c>
      <c r="D75" s="5">
        <v>150</v>
      </c>
      <c r="E75" s="5">
        <v>226</v>
      </c>
      <c r="F75" s="5">
        <v>327</v>
      </c>
      <c r="G75" s="5">
        <v>562</v>
      </c>
      <c r="H75" s="5">
        <v>780</v>
      </c>
      <c r="I75" s="26">
        <v>576</v>
      </c>
      <c r="J75" s="26">
        <v>400</v>
      </c>
      <c r="K75" s="26">
        <v>344</v>
      </c>
      <c r="L75" s="26">
        <v>481</v>
      </c>
      <c r="M75" s="26">
        <v>533</v>
      </c>
      <c r="N75" s="26">
        <v>654</v>
      </c>
      <c r="O75" s="26">
        <v>799</v>
      </c>
      <c r="P75" s="17">
        <v>847</v>
      </c>
      <c r="Q75" s="17">
        <v>907</v>
      </c>
      <c r="R75" s="17">
        <v>929</v>
      </c>
      <c r="S75" s="17">
        <v>913</v>
      </c>
      <c r="T75" s="17">
        <v>913</v>
      </c>
    </row>
    <row r="76" spans="1:20" ht="30" x14ac:dyDescent="0.25">
      <c r="A76" s="4" t="s">
        <v>69</v>
      </c>
      <c r="B76" s="26">
        <v>592.54</v>
      </c>
      <c r="C76" s="26">
        <v>509.42</v>
      </c>
      <c r="D76" s="26">
        <v>714.47</v>
      </c>
      <c r="E76" s="26">
        <v>1029</v>
      </c>
      <c r="F76" s="26">
        <v>1372.43</v>
      </c>
      <c r="G76" s="26">
        <v>5225</v>
      </c>
      <c r="H76" s="26">
        <v>6580.92</v>
      </c>
      <c r="I76" s="26">
        <v>4663.08</v>
      </c>
      <c r="J76" s="26">
        <v>3168.16</v>
      </c>
      <c r="K76" s="26">
        <v>2359.19</v>
      </c>
      <c r="L76" s="26">
        <v>2888.06</v>
      </c>
      <c r="M76" s="26">
        <v>3239.88</v>
      </c>
      <c r="N76" s="26">
        <v>2900</v>
      </c>
      <c r="O76" s="26">
        <v>3909.15</v>
      </c>
      <c r="P76" s="32">
        <v>4207</v>
      </c>
      <c r="Q76" s="32">
        <v>3957</v>
      </c>
      <c r="R76" s="32">
        <v>4277</v>
      </c>
      <c r="S76" s="32">
        <v>4815</v>
      </c>
      <c r="T76" s="32">
        <v>6089</v>
      </c>
    </row>
    <row r="78" spans="1:20" ht="32.25" customHeight="1" x14ac:dyDescent="0.25">
      <c r="A78" s="87" t="s">
        <v>67</v>
      </c>
      <c r="B78" s="87"/>
      <c r="C78" s="87"/>
      <c r="D78" s="87"/>
      <c r="E78" s="87"/>
      <c r="F78" s="87"/>
      <c r="G78" s="87"/>
      <c r="H78" s="87"/>
      <c r="I78" s="87"/>
      <c r="J78" s="87"/>
    </row>
    <row r="81" spans="16:16" x14ac:dyDescent="0.25">
      <c r="P81" s="6">
        <f>T75/K75</f>
        <v>2.6540697674418605</v>
      </c>
    </row>
  </sheetData>
  <mergeCells count="1">
    <mergeCell ref="A78:J78"/>
  </mergeCells>
  <pageMargins left="0.7" right="0.7" top="0.75" bottom="0.75" header="0.3" footer="0.3"/>
  <pageSetup paperSize="9" scale="35" orientation="landscape" horizontalDpi="4294967294" vertic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CSI 026</vt:lpstr>
    </vt:vector>
  </TitlesOfParts>
  <Company>Drzaven zavod za statistika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VesnaA</dc:creator>
  <cp:lastModifiedBy>Arminda Rushiti</cp:lastModifiedBy>
  <cp:lastPrinted>2018-01-26T09:22:19Z</cp:lastPrinted>
  <dcterms:created xsi:type="dcterms:W3CDTF">2006-11-30T14:26:23Z</dcterms:created>
  <dcterms:modified xsi:type="dcterms:W3CDTF">2024-09-05T08:24:27Z</dcterms:modified>
</cp:coreProperties>
</file>