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sta\Documents\_Today\MOEPP\indikatori-otpad\"/>
    </mc:Choice>
  </mc:AlternateContent>
  <xr:revisionPtr revIDLastSave="0" documentId="13_ncr:1_{A55AB25D-4685-41E7-992F-9C138F8AD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ravuvanjeOpasenOtpad " sheetId="1" r:id="rId1"/>
  </sheets>
  <calcPr calcId="191029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" l="1"/>
  <c r="M63" i="1" s="1"/>
  <c r="M12" i="1"/>
  <c r="M17" i="1" s="1"/>
  <c r="N61" i="1"/>
  <c r="N64" i="1" s="1"/>
  <c r="N12" i="1"/>
  <c r="N20" i="1" s="1"/>
  <c r="L61" i="1"/>
  <c r="L12" i="1"/>
  <c r="L19" i="1" s="1"/>
  <c r="K61" i="1"/>
  <c r="K67" i="1" s="1"/>
  <c r="K12" i="1"/>
  <c r="K20" i="1" s="1"/>
  <c r="N66" i="1" l="1"/>
  <c r="M14" i="1"/>
  <c r="L14" i="1"/>
  <c r="M15" i="1"/>
  <c r="M16" i="1"/>
  <c r="M18" i="1"/>
  <c r="N17" i="1"/>
  <c r="N18" i="1"/>
  <c r="M20" i="1"/>
  <c r="M65" i="1"/>
  <c r="M66" i="1"/>
  <c r="N63" i="1"/>
  <c r="N16" i="1"/>
  <c r="N14" i="1"/>
  <c r="L17" i="1"/>
  <c r="L20" i="1"/>
  <c r="L18" i="1"/>
  <c r="L16" i="1"/>
  <c r="L15" i="1"/>
  <c r="K66" i="1"/>
  <c r="K18" i="1"/>
  <c r="K63" i="1"/>
  <c r="K19" i="1"/>
  <c r="K17" i="1"/>
  <c r="K14" i="1"/>
  <c r="K16" i="1"/>
  <c r="K15" i="1"/>
  <c r="H64" i="1"/>
  <c r="H66" i="1"/>
  <c r="G61" i="1" l="1"/>
  <c r="I61" i="1"/>
  <c r="J61" i="1"/>
  <c r="H12" i="1"/>
  <c r="I12" i="1"/>
  <c r="J12" i="1"/>
  <c r="B12" i="1"/>
  <c r="G12" i="1"/>
  <c r="D61" i="1"/>
  <c r="D63" i="1" s="1"/>
  <c r="E61" i="1"/>
  <c r="E63" i="1" s="1"/>
  <c r="F61" i="1"/>
  <c r="F65" i="1" s="1"/>
  <c r="C61" i="1"/>
  <c r="C63" i="1" s="1"/>
  <c r="B61" i="1"/>
  <c r="B63" i="1" s="1"/>
  <c r="C12" i="1"/>
  <c r="C16" i="1" s="1"/>
  <c r="D12" i="1"/>
  <c r="D16" i="1" s="1"/>
  <c r="E12" i="1"/>
  <c r="E14" i="1" s="1"/>
  <c r="F12" i="1"/>
  <c r="F16" i="1" s="1"/>
  <c r="F17" i="1" l="1"/>
  <c r="E20" i="1"/>
  <c r="D19" i="1"/>
  <c r="B64" i="1"/>
  <c r="E66" i="1"/>
  <c r="D15" i="1"/>
  <c r="E16" i="1"/>
  <c r="D14" i="1"/>
  <c r="C15" i="1"/>
  <c r="D17" i="1"/>
  <c r="D20" i="1"/>
  <c r="C66" i="1"/>
  <c r="F20" i="1"/>
  <c r="F15" i="1"/>
  <c r="F14" i="1"/>
  <c r="B15" i="1"/>
  <c r="B14" i="1"/>
  <c r="J64" i="1"/>
  <c r="J63" i="1"/>
  <c r="J66" i="1"/>
  <c r="H17" i="1"/>
  <c r="H16" i="1"/>
  <c r="H15" i="1"/>
  <c r="H20" i="1"/>
  <c r="H14" i="1"/>
  <c r="H19" i="1"/>
  <c r="J15" i="1"/>
  <c r="J20" i="1"/>
  <c r="J14" i="1"/>
  <c r="J19" i="1"/>
  <c r="J17" i="1"/>
  <c r="J16" i="1"/>
  <c r="I63" i="1"/>
  <c r="I66" i="1"/>
  <c r="I64" i="1"/>
  <c r="G19" i="1"/>
  <c r="G15" i="1"/>
  <c r="G20" i="1"/>
  <c r="G17" i="1"/>
  <c r="G14" i="1"/>
  <c r="G16" i="1"/>
  <c r="I14" i="1"/>
  <c r="I19" i="1"/>
  <c r="I17" i="1"/>
  <c r="I16" i="1"/>
  <c r="I15" i="1"/>
  <c r="I20" i="1"/>
  <c r="G64" i="1"/>
  <c r="G66" i="1"/>
  <c r="G63" i="1"/>
  <c r="F66" i="1"/>
  <c r="F64" i="1"/>
  <c r="C64" i="1"/>
  <c r="F63" i="1"/>
  <c r="B19" i="1"/>
  <c r="B17" i="1"/>
  <c r="C17" i="1"/>
  <c r="B66" i="1"/>
  <c r="C19" i="1"/>
  <c r="F19" i="1"/>
  <c r="B20" i="1"/>
  <c r="D64" i="1"/>
  <c r="C14" i="1"/>
  <c r="E64" i="1"/>
  <c r="B16" i="1"/>
  <c r="D66" i="1"/>
  <c r="E15" i="1"/>
  <c r="E17" i="1"/>
  <c r="C20" i="1"/>
  <c r="E19" i="1"/>
  <c r="E65" i="1"/>
</calcChain>
</file>

<file path=xl/sharedStrings.xml><?xml version="1.0" encoding="utf-8"?>
<sst xmlns="http://schemas.openxmlformats.org/spreadsheetml/2006/main" count="31" uniqueCount="13">
  <si>
    <t>Вкупно преработен опасен отпад</t>
  </si>
  <si>
    <t xml:space="preserve">Вкупно преработен отпад </t>
  </si>
  <si>
    <t>Вкупно сопствено отстранување на опасен отпад од страна на деловните субјекти</t>
  </si>
  <si>
    <t>Вкупно отстранет опасен отпад</t>
  </si>
  <si>
    <t>Времено складиран опасен отпад</t>
  </si>
  <si>
    <t>Увезен опасен отпад</t>
  </si>
  <si>
    <t>Извезен опасен отпад</t>
  </si>
  <si>
    <t>Извор: Министерство за животна средина и просторно планирање</t>
  </si>
  <si>
    <t>Вкупно</t>
  </si>
  <si>
    <t>Удел во вкупната количина на опасен отпад (%)</t>
  </si>
  <si>
    <t>Табела 1. Приказ на управување со опасен отпад во тони</t>
  </si>
  <si>
    <t>Табела 2. Приказ на управување со опасен отпад во m3</t>
  </si>
  <si>
    <t>Опасен отпад чие што постапување не е наведено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</si>
</sst>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38"/>
    </font>
    <font>
      <sz val="12"/>
      <name val="Calibri"/>
      <family val="2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64" fontId="1" fillId="0" borderId="1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Standard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12516720944689E-2"/>
          <c:y val="2.1591766094740342E-2"/>
          <c:w val="0.93410155119786065"/>
          <c:h val="0.77827432410109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'UpravuvanjeOpasenOtpad '!$A$63</c:f>
              <c:strCache>
                <c:ptCount val="1"/>
                <c:pt idx="0">
                  <c:v>Вкупно преработен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3.6071029645275074E-2"/>
                  <c:y val="-3.7479580786667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53-490A-AEBF-5815289DA8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53-490A-AEBF-5815289DA8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53-490A-AEBF-5815289DA896}"/>
                </c:ext>
              </c:extLst>
            </c:dLbl>
            <c:dLbl>
              <c:idx val="3"/>
              <c:layout>
                <c:manualLayout>
                  <c:x val="3.8968890493227173E-2"/>
                  <c:y val="-1.729958580352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53-490A-AEBF-5815289DA896}"/>
                </c:ext>
              </c:extLst>
            </c:dLbl>
            <c:dLbl>
              <c:idx val="4"/>
              <c:layout>
                <c:manualLayout>
                  <c:x val="3.3264641395583695E-2"/>
                  <c:y val="-1.1083579587516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53-490A-AEBF-5815289DA896}"/>
                </c:ext>
              </c:extLst>
            </c:dLbl>
            <c:dLbl>
              <c:idx val="5"/>
              <c:layout>
                <c:manualLayout>
                  <c:x val="3.1800521382641271E-2"/>
                  <c:y val="-2.4046644519085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53-490A-AEBF-5815289DA896}"/>
                </c:ext>
              </c:extLst>
            </c:dLbl>
            <c:dLbl>
              <c:idx val="9"/>
              <c:layout>
                <c:manualLayout>
                  <c:x val="3.6801128241009722E-2"/>
                  <c:y val="2.7972027972027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79-4F5F-A519-6F42F2DEF1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99,2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A00-4B90-9B35-0635429E755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'UpravuvanjeOpasenOtpad '!$B$55:$N$55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'!$B$63:$N$63</c:f>
              <c:numCache>
                <c:formatCode>#,##0.00</c:formatCode>
                <c:ptCount val="13"/>
                <c:pt idx="0">
                  <c:v>6.7848421552871505</c:v>
                </c:pt>
                <c:pt idx="1">
                  <c:v>0</c:v>
                </c:pt>
                <c:pt idx="2">
                  <c:v>0</c:v>
                </c:pt>
                <c:pt idx="3">
                  <c:v>0.15425069361050145</c:v>
                </c:pt>
                <c:pt idx="4">
                  <c:v>0.47233705347558091</c:v>
                </c:pt>
                <c:pt idx="5">
                  <c:v>1.2221161808776508</c:v>
                </c:pt>
                <c:pt idx="7">
                  <c:v>2.8795510476321904</c:v>
                </c:pt>
                <c:pt idx="8">
                  <c:v>97.631413644650749</c:v>
                </c:pt>
                <c:pt idx="9">
                  <c:v>7.9226476977467302</c:v>
                </c:pt>
                <c:pt idx="10" formatCode="General">
                  <c:v>99.2</c:v>
                </c:pt>
                <c:pt idx="11">
                  <c:v>87.610619469026545</c:v>
                </c:pt>
                <c:pt idx="12">
                  <c:v>9.5954095560683763E-3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3-490A-AEBF-5815289DA896}"/>
            </c:ext>
          </c:extLst>
        </c:ser>
        <c:ser>
          <c:idx val="1"/>
          <c:order val="1"/>
          <c:tx>
            <c:strRef>
              <c:f>'UpravuvanjeOpasenOtpad '!$A$64</c:f>
              <c:strCache>
                <c:ptCount val="1"/>
                <c:pt idx="0">
                  <c:v>Вкупно сопствено отстранување на опасен отпад од страна на деловните субјекти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033226667423168E-3"/>
                  <c:y val="-8.2727700995417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53-490A-AEBF-5815289DA896}"/>
                </c:ext>
              </c:extLst>
            </c:dLbl>
            <c:dLbl>
              <c:idx val="1"/>
              <c:layout>
                <c:manualLayout>
                  <c:x val="-2.1657449974038087E-3"/>
                  <c:y val="2.285728269980238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53-490A-AEBF-5815289DA896}"/>
                </c:ext>
              </c:extLst>
            </c:dLbl>
            <c:dLbl>
              <c:idx val="2"/>
              <c:layout>
                <c:manualLayout>
                  <c:x val="-7.4730543951466585E-4"/>
                  <c:y val="-4.0678132016714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53-490A-AEBF-5815289DA896}"/>
                </c:ext>
              </c:extLst>
            </c:dLbl>
            <c:dLbl>
              <c:idx val="3"/>
              <c:layout>
                <c:manualLayout>
                  <c:x val="6.711341183744772E-4"/>
                  <c:y val="-1.1723534558180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53-490A-AEBF-5815289DA896}"/>
                </c:ext>
              </c:extLst>
            </c:dLbl>
            <c:dLbl>
              <c:idx val="4"/>
              <c:layout>
                <c:manualLayout>
                  <c:x val="6.711341183744772E-4"/>
                  <c:y val="7.08477873832204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53-490A-AEBF-5815289DA896}"/>
                </c:ext>
              </c:extLst>
            </c:dLbl>
            <c:dLbl>
              <c:idx val="5"/>
              <c:layout>
                <c:manualLayout>
                  <c:x val="3.3859380816509653E-3"/>
                  <c:y val="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53-490A-AEBF-5815289DA896}"/>
                </c:ext>
              </c:extLst>
            </c:dLbl>
            <c:dLbl>
              <c:idx val="6"/>
              <c:layout>
                <c:manualLayout>
                  <c:x val="1.4184395578891429E-3"/>
                  <c:y val="9.9456099456099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53-490A-AEBF-5815289DA896}"/>
                </c:ext>
              </c:extLst>
            </c:dLbl>
            <c:dLbl>
              <c:idx val="8"/>
              <c:layout>
                <c:manualLayout>
                  <c:x val="3.8297868063006862E-2"/>
                  <c:y val="2.4864024864024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53-490A-AEBF-5815289DA89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'UpravuvanjeOpasenOtpad '!$B$55:$N$55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'!$B$64:$N$64</c:f>
              <c:numCache>
                <c:formatCode>#,##0.00</c:formatCode>
                <c:ptCount val="13"/>
                <c:pt idx="0">
                  <c:v>84.930939426098035</c:v>
                </c:pt>
                <c:pt idx="1">
                  <c:v>13.145152510128186</c:v>
                </c:pt>
                <c:pt idx="2">
                  <c:v>26.817434494176624</c:v>
                </c:pt>
                <c:pt idx="3">
                  <c:v>14.441591784338895</c:v>
                </c:pt>
                <c:pt idx="4">
                  <c:v>13.857822643291836</c:v>
                </c:pt>
                <c:pt idx="5">
                  <c:v>33.607266596605115</c:v>
                </c:pt>
                <c:pt idx="6">
                  <c:v>95.444059976931953</c:v>
                </c:pt>
                <c:pt idx="7">
                  <c:v>61.178959957680725</c:v>
                </c:pt>
                <c:pt idx="8">
                  <c:v>1.2440440624473348</c:v>
                </c:pt>
                <c:pt idx="11">
                  <c:v>0</c:v>
                </c:pt>
                <c:pt idx="12">
                  <c:v>99.988005738054923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253-490A-AEBF-5815289DA896}"/>
            </c:ext>
          </c:extLst>
        </c:ser>
        <c:ser>
          <c:idx val="2"/>
          <c:order val="2"/>
          <c:tx>
            <c:strRef>
              <c:f>'UpravuvanjeOpasenOtpad '!$A$65</c:f>
              <c:strCache>
                <c:ptCount val="1"/>
                <c:pt idx="0">
                  <c:v>Вкупно отстранет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53-490A-AEBF-5815289DA8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53-490A-AEBF-5815289DA8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53-490A-AEBF-5815289DA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'UpravuvanjeOpasenOtpad '!$B$55:$N$55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'!$B$65:$N$65</c:f>
              <c:numCache>
                <c:formatCode>#,##0.00</c:formatCode>
                <c:ptCount val="13"/>
                <c:pt idx="3">
                  <c:v>76.504203072590997</c:v>
                </c:pt>
                <c:pt idx="4">
                  <c:v>83.459224820726618</c:v>
                </c:pt>
                <c:pt idx="11">
                  <c:v>0.39331366764995085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253-490A-AEBF-5815289DA896}"/>
            </c:ext>
          </c:extLst>
        </c:ser>
        <c:ser>
          <c:idx val="3"/>
          <c:order val="3"/>
          <c:tx>
            <c:strRef>
              <c:f>'UpravuvanjeOpasenOtpad '!$A$66</c:f>
              <c:strCache>
                <c:ptCount val="1"/>
                <c:pt idx="0">
                  <c:v>Времено складиран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4.2553186736674293E-3"/>
                  <c:y val="2.4864024864024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53-490A-AEBF-5815289DA896}"/>
                </c:ext>
              </c:extLst>
            </c:dLbl>
            <c:dLbl>
              <c:idx val="2"/>
              <c:layout>
                <c:manualLayout>
                  <c:x val="-1.4184395578891429E-3"/>
                  <c:y val="6.2160062160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53-490A-AEBF-5815289DA896}"/>
                </c:ext>
              </c:extLst>
            </c:dLbl>
            <c:dLbl>
              <c:idx val="3"/>
              <c:layout>
                <c:manualLayout>
                  <c:x val="-3.8297868063006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253-490A-AEBF-5815289DA896}"/>
                </c:ext>
              </c:extLst>
            </c:dLbl>
            <c:dLbl>
              <c:idx val="4"/>
              <c:layout>
                <c:manualLayout>
                  <c:x val="-3.68794285051176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53-490A-AEBF-5815289DA896}"/>
                </c:ext>
              </c:extLst>
            </c:dLbl>
            <c:dLbl>
              <c:idx val="8"/>
              <c:layout>
                <c:manualLayout>
                  <c:x val="4.5390065852452574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253-490A-AEBF-5815289DA896}"/>
                </c:ext>
              </c:extLst>
            </c:dLbl>
            <c:dLbl>
              <c:idx val="9"/>
              <c:layout>
                <c:manualLayout>
                  <c:x val="3.6801128241009722E-2"/>
                  <c:y val="3.108003108003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79-4F5F-A519-6F42F2DEF1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A00-4B90-9B35-0635429E7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'UpravuvanjeOpasenOtpad '!$B$55:$N$55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'!$B$66:$N$66</c:f>
              <c:numCache>
                <c:formatCode>#,##0.00</c:formatCode>
                <c:ptCount val="13"/>
                <c:pt idx="0">
                  <c:v>8.284218418614806</c:v>
                </c:pt>
                <c:pt idx="1">
                  <c:v>86.854847489871815</c:v>
                </c:pt>
                <c:pt idx="2">
                  <c:v>73.182565505823376</c:v>
                </c:pt>
                <c:pt idx="3">
                  <c:v>8.8999544494596048</c:v>
                </c:pt>
                <c:pt idx="4">
                  <c:v>2.210615482505963</c:v>
                </c:pt>
                <c:pt idx="5">
                  <c:v>65.170617222517251</c:v>
                </c:pt>
                <c:pt idx="6">
                  <c:v>1.3220876585928489</c:v>
                </c:pt>
                <c:pt idx="7">
                  <c:v>35.941488994687091</c:v>
                </c:pt>
                <c:pt idx="8">
                  <c:v>1.1245422929019013</c:v>
                </c:pt>
                <c:pt idx="9">
                  <c:v>0.10648720023853132</c:v>
                </c:pt>
                <c:pt idx="10" formatCode="General">
                  <c:v>0.8</c:v>
                </c:pt>
                <c:pt idx="11">
                  <c:v>0.39331366764995085</c:v>
                </c:pt>
                <c:pt idx="12">
                  <c:v>2.3988523890170941E-3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253-490A-AEBF-5815289DA896}"/>
            </c:ext>
          </c:extLst>
        </c:ser>
        <c:ser>
          <c:idx val="4"/>
          <c:order val="4"/>
          <c:tx>
            <c:strRef>
              <c:f>'UpravuvanjeOpasenOtpad '!$A$67</c:f>
              <c:strCache>
                <c:ptCount val="1"/>
                <c:pt idx="0">
                  <c:v>Увезен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9"/>
              <c:layout>
                <c:manualLayout>
                  <c:x val="3.8216556250279324E-2"/>
                  <c:y val="-9.3240093240093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79-4F5F-A519-6F42F2DEF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'UpravuvanjeOpasenOtpad '!$B$55:$N$55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'!$B$67:$N$67</c:f>
              <c:numCache>
                <c:formatCode>#,##0.00</c:formatCode>
                <c:ptCount val="13"/>
                <c:pt idx="9">
                  <c:v>91.970865102014741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9-4F5F-A519-6F42F2DE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93269872"/>
        <c:axId val="-993268240"/>
      </c:barChart>
      <c:catAx>
        <c:axId val="-9932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93268240"/>
        <c:crosses val="autoZero"/>
        <c:auto val="1"/>
        <c:lblAlgn val="ctr"/>
        <c:lblOffset val="100"/>
        <c:noMultiLvlLbl val="0"/>
      </c:catAx>
      <c:valAx>
        <c:axId val="-99326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932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7656905112125E-2"/>
          <c:y val="0.88102266875995572"/>
          <c:w val="0.97453826015453149"/>
          <c:h val="0.1160644638202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43269591301084E-2"/>
          <c:y val="1.4787430683918669E-2"/>
          <c:w val="0.94575056794371315"/>
          <c:h val="0.7826290382833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'UpravuvanjeOpasenOtpad '!$A$14</c:f>
              <c:strCache>
                <c:ptCount val="1"/>
                <c:pt idx="0">
                  <c:v>Вкупно преработен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8.4033613445378026E-3"/>
                  <c:y val="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75-4A76-9372-702046A91596}"/>
                </c:ext>
              </c:extLst>
            </c:dLbl>
            <c:dLbl>
              <c:idx val="1"/>
              <c:layout>
                <c:manualLayout>
                  <c:x val="7.0028011204481795E-3"/>
                  <c:y val="-7.3937153419593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75-4A76-9372-702046A91596}"/>
                </c:ext>
              </c:extLst>
            </c:dLbl>
            <c:dLbl>
              <c:idx val="2"/>
              <c:layout>
                <c:manualLayout>
                  <c:x val="5.6022408963585435E-3"/>
                  <c:y val="9.8582871226125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75-4A76-9372-702046A91596}"/>
                </c:ext>
              </c:extLst>
            </c:dLbl>
            <c:dLbl>
              <c:idx val="3"/>
              <c:layout>
                <c:manualLayout>
                  <c:x val="-8.4033613445378148E-3"/>
                  <c:y val="-2.46457178065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75-4A76-9372-702046A91596}"/>
                </c:ext>
              </c:extLst>
            </c:dLbl>
            <c:dLbl>
              <c:idx val="4"/>
              <c:layout>
                <c:manualLayout>
                  <c:x val="3.7815126050420166E-2"/>
                  <c:y val="9.8582871226124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75-4A76-9372-702046A91596}"/>
                </c:ext>
              </c:extLst>
            </c:dLbl>
            <c:dLbl>
              <c:idx val="5"/>
              <c:layout>
                <c:manualLayout>
                  <c:x val="3.081232492997199E-2"/>
                  <c:y val="1.232285890326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75-4A76-9372-702046A91596}"/>
                </c:ext>
              </c:extLst>
            </c:dLbl>
            <c:dLbl>
              <c:idx val="6"/>
              <c:layout>
                <c:manualLayout>
                  <c:x val="2.100840336134464E-2"/>
                  <c:y val="7.3937153419593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75-4A76-9372-702046A91596}"/>
                </c:ext>
              </c:extLst>
            </c:dLbl>
            <c:dLbl>
              <c:idx val="8"/>
              <c:layout>
                <c:manualLayout>
                  <c:x val="3.6414565826330535E-2"/>
                  <c:y val="1.4787430683918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75-4A76-9372-702046A91596}"/>
                </c:ext>
              </c:extLst>
            </c:dLbl>
            <c:dLbl>
              <c:idx val="9"/>
              <c:layout>
                <c:manualLayout>
                  <c:x val="-3.6153289949385395E-2"/>
                  <c:y val="-2.9574861367837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175-4A76-9372-702046A91596}"/>
                </c:ext>
              </c:extLst>
            </c:dLbl>
            <c:dLbl>
              <c:idx val="10"/>
              <c:layout>
                <c:manualLayout>
                  <c:x val="3.0368763557483729E-2"/>
                  <c:y val="1.4787430683918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54-4E98-8744-65BC3D4D45A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'!$B$14:$N$14</c:f>
              <c:numCache>
                <c:formatCode>#,##0.00</c:formatCode>
                <c:ptCount val="13"/>
                <c:pt idx="0">
                  <c:v>4.7982569198870406</c:v>
                </c:pt>
                <c:pt idx="1">
                  <c:v>5.8618095846593929</c:v>
                </c:pt>
                <c:pt idx="2">
                  <c:v>5.5856778616041529</c:v>
                </c:pt>
                <c:pt idx="3">
                  <c:v>6.327155232265282</c:v>
                </c:pt>
                <c:pt idx="4">
                  <c:v>0.19591282792464398</c:v>
                </c:pt>
                <c:pt idx="5">
                  <c:v>0.99394694968040298</c:v>
                </c:pt>
                <c:pt idx="6">
                  <c:v>5.129479863957668</c:v>
                </c:pt>
                <c:pt idx="7">
                  <c:v>0.31000686255137494</c:v>
                </c:pt>
                <c:pt idx="8">
                  <c:v>0.49745304364495541</c:v>
                </c:pt>
                <c:pt idx="9">
                  <c:v>1.0105566261714902</c:v>
                </c:pt>
                <c:pt idx="10">
                  <c:v>4.2843499236048004</c:v>
                </c:pt>
                <c:pt idx="11" formatCode="#,##0">
                  <c:v>7.6277573549607665</c:v>
                </c:pt>
                <c:pt idx="12" formatCode="#,##0">
                  <c:v>62.678494158372999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75-4A76-9372-702046A91596}"/>
            </c:ext>
          </c:extLst>
        </c:ser>
        <c:ser>
          <c:idx val="1"/>
          <c:order val="1"/>
          <c:tx>
            <c:strRef>
              <c:f>'UpravuvanjeOpasenOtpad '!$A$15</c:f>
              <c:strCache>
                <c:ptCount val="1"/>
                <c:pt idx="0">
                  <c:v>Вкупно сопствено отстранување на опасен отпад од страна на деловните субјекти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75-4A76-9372-702046A9159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75-4A76-9372-702046A9159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175-4A76-9372-702046A91596}"/>
                </c:ext>
              </c:extLst>
            </c:dLbl>
            <c:dLbl>
              <c:idx val="12"/>
              <c:layout>
                <c:manualLayout>
                  <c:x val="3.4623040690306008E-2"/>
                  <c:y val="2.9574861367837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D0-4120-A733-2A023216D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'!$B$15:$N$15</c:f>
              <c:numCache>
                <c:formatCode>#,##0.00</c:formatCode>
                <c:ptCount val="13"/>
                <c:pt idx="0">
                  <c:v>94.776569517449744</c:v>
                </c:pt>
                <c:pt idx="1">
                  <c:v>93.871221931256187</c:v>
                </c:pt>
                <c:pt idx="2">
                  <c:v>79.571820500438889</c:v>
                </c:pt>
                <c:pt idx="3">
                  <c:v>91.68733882638378</c:v>
                </c:pt>
                <c:pt idx="4">
                  <c:v>95.060701163316097</c:v>
                </c:pt>
                <c:pt idx="5">
                  <c:v>9.9927642394142396E-4</c:v>
                </c:pt>
                <c:pt idx="6">
                  <c:v>94.259665209098145</c:v>
                </c:pt>
                <c:pt idx="7">
                  <c:v>32.25150039722741</c:v>
                </c:pt>
                <c:pt idx="8">
                  <c:v>1.872482252177377E-3</c:v>
                </c:pt>
                <c:pt idx="9">
                  <c:v>2.4003720336614972E-3</c:v>
                </c:pt>
                <c:pt idx="10">
                  <c:v>91.714865697874473</c:v>
                </c:pt>
                <c:pt idx="11" formatCode="#,##0">
                  <c:v>88.156475156064261</c:v>
                </c:pt>
                <c:pt idx="1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75-4A76-9372-702046A91596}"/>
            </c:ext>
          </c:extLst>
        </c:ser>
        <c:ser>
          <c:idx val="2"/>
          <c:order val="2"/>
          <c:tx>
            <c:strRef>
              <c:f>'UpravuvanjeOpasenOtpad '!$A$16</c:f>
              <c:strCache>
                <c:ptCount val="1"/>
                <c:pt idx="0">
                  <c:v>Вкупно отстранет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75-4A76-9372-702046A91596}"/>
                </c:ext>
              </c:extLst>
            </c:dLbl>
            <c:dLbl>
              <c:idx val="1"/>
              <c:layout>
                <c:manualLayout>
                  <c:x val="-4.2016806722689074E-3"/>
                  <c:y val="-3.6968576709796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75-4A76-9372-702046A91596}"/>
                </c:ext>
              </c:extLst>
            </c:dLbl>
            <c:dLbl>
              <c:idx val="2"/>
              <c:layout>
                <c:manualLayout>
                  <c:x val="5.6022408963585435E-3"/>
                  <c:y val="1.4787430683918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75-4A76-9372-702046A91596}"/>
                </c:ext>
              </c:extLst>
            </c:dLbl>
            <c:dLbl>
              <c:idx val="3"/>
              <c:layout>
                <c:manualLayout>
                  <c:x val="4.2016806722689074E-3"/>
                  <c:y val="-6.6543438077634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75-4A76-9372-702046A915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75-4A76-9372-702046A91596}"/>
                </c:ext>
              </c:extLst>
            </c:dLbl>
            <c:dLbl>
              <c:idx val="5"/>
              <c:layout>
                <c:manualLayout>
                  <c:x val="2.5210084033613446E-2"/>
                  <c:y val="9.8582871226124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75-4A76-9372-702046A915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75-4A76-9372-702046A9159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75-4A76-9372-702046A91596}"/>
                </c:ext>
              </c:extLst>
            </c:dLbl>
            <c:dLbl>
              <c:idx val="9"/>
              <c:layout>
                <c:manualLayout>
                  <c:x val="4.0491684743311641E-2"/>
                  <c:y val="3.696857670979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175-4A76-9372-702046A91596}"/>
                </c:ext>
              </c:extLst>
            </c:dLbl>
            <c:dLbl>
              <c:idx val="10"/>
              <c:layout>
                <c:manualLayout>
                  <c:x val="-2.6030368763557379E-2"/>
                  <c:y val="4.6826863832409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4-4E98-8744-65BC3D4D45A8}"/>
                </c:ext>
              </c:extLst>
            </c:dLbl>
            <c:dLbl>
              <c:idx val="12"/>
              <c:layout>
                <c:manualLayout>
                  <c:x val="3.60079623179182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D0-4120-A733-2A023216DF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'!$B$16:$N$16</c:f>
              <c:numCache>
                <c:formatCode>#,##0.00</c:formatCode>
                <c:ptCount val="13"/>
                <c:pt idx="0">
                  <c:v>0.1298350133510231</c:v>
                </c:pt>
                <c:pt idx="1">
                  <c:v>0.13779644769192642</c:v>
                </c:pt>
                <c:pt idx="2">
                  <c:v>14.411591410918447</c:v>
                </c:pt>
                <c:pt idx="3">
                  <c:v>5.8326404069659159E-2</c:v>
                </c:pt>
                <c:pt idx="4">
                  <c:v>1.3116511606924569E-2</c:v>
                </c:pt>
                <c:pt idx="5">
                  <c:v>50.224209316700438</c:v>
                </c:pt>
                <c:pt idx="6">
                  <c:v>1.6469557389284066E-2</c:v>
                </c:pt>
                <c:pt idx="7">
                  <c:v>2.001171418575249E-2</c:v>
                </c:pt>
                <c:pt idx="8">
                  <c:v>3.7477317195057556E-2</c:v>
                </c:pt>
                <c:pt idx="9">
                  <c:v>2.5870009592786789</c:v>
                </c:pt>
                <c:pt idx="10">
                  <c:v>0.51951459316265236</c:v>
                </c:pt>
                <c:pt idx="11" formatCode="#,##0">
                  <c:v>5.3614472391842694E-2</c:v>
                </c:pt>
                <c:pt idx="12" formatCode="#,##0">
                  <c:v>5.4089138900908695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175-4A76-9372-702046A91596}"/>
            </c:ext>
          </c:extLst>
        </c:ser>
        <c:ser>
          <c:idx val="3"/>
          <c:order val="3"/>
          <c:tx>
            <c:strRef>
              <c:f>'UpravuvanjeOpasenOtpad '!$A$17</c:f>
              <c:strCache>
                <c:ptCount val="1"/>
                <c:pt idx="0">
                  <c:v>Времено складиран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240896358543416E-2"/>
                  <c:y val="-1.94060770130166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75-4A76-9372-702046A9159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75-4A76-9372-702046A91596}"/>
                </c:ext>
              </c:extLst>
            </c:dLbl>
            <c:dLbl>
              <c:idx val="2"/>
              <c:layout>
                <c:manualLayout>
                  <c:x val="2.8011204481792717E-3"/>
                  <c:y val="-5.4220579174368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75-4A76-9372-702046A91596}"/>
                </c:ext>
              </c:extLst>
            </c:dLbl>
            <c:dLbl>
              <c:idx val="3"/>
              <c:layout>
                <c:manualLayout>
                  <c:x val="4.0616246498599441E-2"/>
                  <c:y val="1.7252002464571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75-4A76-9372-702046A91596}"/>
                </c:ext>
              </c:extLst>
            </c:dLbl>
            <c:dLbl>
              <c:idx val="4"/>
              <c:layout>
                <c:manualLayout>
                  <c:x val="3.3613445378151259E-2"/>
                  <c:y val="2.71100955264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75-4A76-9372-702046A91596}"/>
                </c:ext>
              </c:extLst>
            </c:dLbl>
            <c:dLbl>
              <c:idx val="5"/>
              <c:layout>
                <c:manualLayout>
                  <c:x val="3.9215686274509803E-2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75-4A76-9372-702046A9159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175-4A76-9372-702046A91596}"/>
                </c:ext>
              </c:extLst>
            </c:dLbl>
            <c:dLbl>
              <c:idx val="10"/>
              <c:layout>
                <c:manualLayout>
                  <c:x val="4.0491684743311641E-2"/>
                  <c:y val="1.7252002464571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4-4E98-8744-65BC3D4D45A8}"/>
                </c:ext>
              </c:extLst>
            </c:dLbl>
            <c:dLbl>
              <c:idx val="12"/>
              <c:layout>
                <c:manualLayout>
                  <c:x val="3.7392883945530281E-2"/>
                  <c:y val="-7.39371534195937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D0-4120-A733-2A023216DF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'!$B$17:$N$17</c:f>
              <c:numCache>
                <c:formatCode>#,##0.00</c:formatCode>
                <c:ptCount val="13"/>
                <c:pt idx="0">
                  <c:v>0.20057365230206858</c:v>
                </c:pt>
                <c:pt idx="1">
                  <c:v>6.886565334262626E-2</c:v>
                </c:pt>
                <c:pt idx="2">
                  <c:v>0.25525201048282525</c:v>
                </c:pt>
                <c:pt idx="3">
                  <c:v>1.7162534728396306</c:v>
                </c:pt>
                <c:pt idx="4">
                  <c:v>0.16826525127932981</c:v>
                </c:pt>
                <c:pt idx="5">
                  <c:v>22.888526418020707</c:v>
                </c:pt>
                <c:pt idx="6">
                  <c:v>0.19805833660330477</c:v>
                </c:pt>
                <c:pt idx="7">
                  <c:v>66.721472474242489</c:v>
                </c:pt>
                <c:pt idx="8">
                  <c:v>97.978355627133155</c:v>
                </c:pt>
                <c:pt idx="9">
                  <c:v>90.90688965882822</c:v>
                </c:pt>
                <c:pt idx="10">
                  <c:v>0.35464984852597664</c:v>
                </c:pt>
                <c:pt idx="11" formatCode="#,##0">
                  <c:v>1.9112241019026546</c:v>
                </c:pt>
                <c:pt idx="12" formatCode="#,##0">
                  <c:v>5.1709216789268719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175-4A76-9372-702046A91596}"/>
            </c:ext>
          </c:extLst>
        </c:ser>
        <c:ser>
          <c:idx val="4"/>
          <c:order val="4"/>
          <c:tx>
            <c:strRef>
              <c:f>'UpravuvanjeOpasenOtpad '!$A$18</c:f>
              <c:strCache>
                <c:ptCount val="1"/>
                <c:pt idx="0">
                  <c:v>Опасен отпад чие што постапување не е наведено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9"/>
              <c:layout>
                <c:manualLayout>
                  <c:x val="-3.6153289949385395E-2"/>
                  <c:y val="2.218114602587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175-4A76-9372-702046A91596}"/>
                </c:ext>
              </c:extLst>
            </c:dLbl>
            <c:dLbl>
              <c:idx val="10"/>
              <c:layout>
                <c:manualLayout>
                  <c:x val="-1.5907447577729574E-2"/>
                  <c:y val="-4.929143561306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4-4E98-8744-65BC3D4D45A8}"/>
                </c:ext>
              </c:extLst>
            </c:dLbl>
            <c:dLbl>
              <c:idx val="12"/>
              <c:layout>
                <c:manualLayout>
                  <c:x val="2.4928589297020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D0-4120-A733-2A023216D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'!$B$18:$N$18</c:f>
              <c:numCache>
                <c:formatCode>#,##0.00</c:formatCode>
                <c:ptCount val="13"/>
                <c:pt idx="9">
                  <c:v>3.5611529430946502</c:v>
                </c:pt>
                <c:pt idx="10">
                  <c:v>1.8079743333917382</c:v>
                </c:pt>
                <c:pt idx="11" formatCode="#,##0">
                  <c:v>1.9248474514448439</c:v>
                </c:pt>
                <c:pt idx="12" formatCode="#,##0">
                  <c:v>7.8753786239723063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175-4A76-9372-702046A91596}"/>
            </c:ext>
          </c:extLst>
        </c:ser>
        <c:ser>
          <c:idx val="5"/>
          <c:order val="5"/>
          <c:tx>
            <c:strRef>
              <c:f>'UpravuvanjeOpasenOtpad '!$A$19</c:f>
              <c:strCache>
                <c:ptCount val="1"/>
                <c:pt idx="0">
                  <c:v>Увезен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25-4DC5-969E-613EBF898D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25-4DC5-969E-613EBF898D81}"/>
                </c:ext>
              </c:extLst>
            </c:dLbl>
            <c:dLbl>
              <c:idx val="2"/>
              <c:layout>
                <c:manualLayout>
                  <c:x val="4.341736694677871E-2"/>
                  <c:y val="-2.2181146025878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25-4DC5-969E-613EBF898D81}"/>
                </c:ext>
              </c:extLst>
            </c:dLbl>
            <c:dLbl>
              <c:idx val="3"/>
              <c:layout>
                <c:manualLayout>
                  <c:x val="3.9215686274509803E-2"/>
                  <c:y val="-1.478743068391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25-4DC5-969E-613EBF898D81}"/>
                </c:ext>
              </c:extLst>
            </c:dLbl>
            <c:dLbl>
              <c:idx val="4"/>
              <c:layout>
                <c:manualLayout>
                  <c:x val="3.6414565826330535E-2"/>
                  <c:y val="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25-4DC5-969E-613EBF898D81}"/>
                </c:ext>
              </c:extLst>
            </c:dLbl>
            <c:dLbl>
              <c:idx val="5"/>
              <c:layout>
                <c:manualLayout>
                  <c:x val="5.0420168067226892E-2"/>
                  <c:y val="-2.46457178065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25-4DC5-969E-613EBF898D81}"/>
                </c:ext>
              </c:extLst>
            </c:dLbl>
            <c:dLbl>
              <c:idx val="6"/>
              <c:layout>
                <c:manualLayout>
                  <c:x val="4.2016806722689176E-2"/>
                  <c:y val="1.9716574245224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25-4DC5-969E-613EBF898D81}"/>
                </c:ext>
              </c:extLst>
            </c:dLbl>
            <c:dLbl>
              <c:idx val="8"/>
              <c:layout>
                <c:manualLayout>
                  <c:x val="3.6414565826330535E-2"/>
                  <c:y val="-4.9291435613062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25-4DC5-969E-613EBF898D81}"/>
                </c:ext>
              </c:extLst>
            </c:dLbl>
            <c:dLbl>
              <c:idx val="9"/>
              <c:layout>
                <c:manualLayout>
                  <c:x val="3.6153289949385395E-2"/>
                  <c:y val="2.2181146025877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25-4DC5-969E-613EBF898D81}"/>
                </c:ext>
              </c:extLst>
            </c:dLbl>
            <c:dLbl>
              <c:idx val="10"/>
              <c:layout>
                <c:manualLayout>
                  <c:x val="3.0368763557483729E-2"/>
                  <c:y val="-3.9433148490449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54-4E98-8744-65BC3D4D45A8}"/>
                </c:ext>
              </c:extLst>
            </c:dLbl>
            <c:dLbl>
              <c:idx val="12"/>
              <c:layout>
                <c:manualLayout>
                  <c:x val="2.7698432552244804E-2"/>
                  <c:y val="-3.2039433148490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D0-4120-A733-2A023216DF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'!$B$19:$N$19</c:f>
              <c:numCache>
                <c:formatCode>#,##0.00</c:formatCode>
                <c:ptCount val="13"/>
                <c:pt idx="0">
                  <c:v>9.4764897010129204E-2</c:v>
                </c:pt>
                <c:pt idx="1">
                  <c:v>5.2577176871841658E-2</c:v>
                </c:pt>
                <c:pt idx="2">
                  <c:v>0.12944544671218677</c:v>
                </c:pt>
                <c:pt idx="3">
                  <c:v>0.20842284165273239</c:v>
                </c:pt>
                <c:pt idx="4">
                  <c:v>4.4364555729973238</c:v>
                </c:pt>
                <c:pt idx="5">
                  <c:v>12.530926356225455</c:v>
                </c:pt>
                <c:pt idx="6">
                  <c:v>0.32264645795748914</c:v>
                </c:pt>
                <c:pt idx="7">
                  <c:v>0.61634843667485695</c:v>
                </c:pt>
                <c:pt idx="8">
                  <c:v>1.4848415297746469</c:v>
                </c:pt>
                <c:pt idx="9">
                  <c:v>1.9319994405932974</c:v>
                </c:pt>
                <c:pt idx="10">
                  <c:v>1.3186456034403713</c:v>
                </c:pt>
                <c:pt idx="11" formatCode="#,##0">
                  <c:v>0</c:v>
                </c:pt>
                <c:pt idx="1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0175-4A76-9372-702046A91596}"/>
            </c:ext>
          </c:extLst>
        </c:ser>
        <c:ser>
          <c:idx val="6"/>
          <c:order val="6"/>
          <c:tx>
            <c:strRef>
              <c:f>'UpravuvanjeOpasenOtpad '!$A$20</c:f>
              <c:strCache>
                <c:ptCount val="1"/>
                <c:pt idx="0">
                  <c:v>Извезен опасен отпад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'UpravuvanjeOpasenOtpad '!$B$4:$N$4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'UpravuvanjeOpasenOtpad '!$B$20:$N$20</c:f>
              <c:numCache>
                <c:formatCode>#,##0.00</c:formatCode>
                <c:ptCount val="13"/>
                <c:pt idx="0">
                  <c:v>0</c:v>
                </c:pt>
                <c:pt idx="1">
                  <c:v>7.7292061780195103E-3</c:v>
                </c:pt>
                <c:pt idx="2">
                  <c:v>4.6212769843506217E-2</c:v>
                </c:pt>
                <c:pt idx="3">
                  <c:v>2.5032227889219922E-3</c:v>
                </c:pt>
                <c:pt idx="4">
                  <c:v>0.12554867287567942</c:v>
                </c:pt>
                <c:pt idx="5">
                  <c:v>13.361391682949042</c:v>
                </c:pt>
                <c:pt idx="6">
                  <c:v>7.3680574994105658E-2</c:v>
                </c:pt>
                <c:pt idx="7">
                  <c:v>8.0660115118104878E-2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#,##0">
                  <c:v>0.32608146323563342</c:v>
                </c:pt>
                <c:pt idx="12" formatCode="#,##0">
                  <c:v>18.866291648636953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B-47EE-B87D-7ACA357C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93263888"/>
        <c:axId val="-993266608"/>
      </c:barChart>
      <c:catAx>
        <c:axId val="-99326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93266608"/>
        <c:crosses val="autoZero"/>
        <c:auto val="1"/>
        <c:lblAlgn val="ctr"/>
        <c:lblOffset val="100"/>
        <c:noMultiLvlLbl val="0"/>
      </c:catAx>
      <c:valAx>
        <c:axId val="-99326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932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1980613251638E-2"/>
          <c:y val="0.85551244172112495"/>
          <c:w val="0.97764069424361777"/>
          <c:h val="0.129700127594956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211931</xdr:colOff>
      <xdr:row>69</xdr:row>
      <xdr:rowOff>159545</xdr:rowOff>
    </xdr:from>
    <xdr:to>
      <xdr:col>12</xdr:col>
      <xdr:colOff>16670</xdr:colOff>
      <xdr:row>91</xdr:row>
      <xdr:rowOff>121445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24</xdr:row>
      <xdr:rowOff>95249</xdr:rowOff>
    </xdr:from>
    <xdr:to>
      <xdr:col>8</xdr:col>
      <xdr:colOff>114300</xdr:colOff>
      <xdr:row>51</xdr:row>
      <xdr:rowOff>104774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91"/>
  <sheetViews>
    <sheetView tabSelected="1" topLeftCell="A67" zoomScale="80" zoomScaleNormal="80" workbookViewId="0">
      <selection activeCell="T83" sqref="T83"/>
    </sheetView>
  </sheetViews>
  <sheetFormatPr defaultRowHeight="15" x14ac:dyDescent="0.25"/>
  <cols>
    <col min="1" max="1" width="46.42578125" customWidth="1"/>
    <col min="2" max="5" width="14.28515625" bestFit="1" customWidth="1"/>
    <col min="6" max="6" width="15.140625" customWidth="1"/>
    <col min="7" max="7" width="11.7109375" bestFit="1" customWidth="1"/>
    <col min="8" max="8" width="14.28515625" bestFit="1" customWidth="1"/>
    <col min="9" max="11" width="12.28515625" bestFit="1" customWidth="1"/>
    <col min="12" max="12" width="9.85546875" bestFit="1" customWidth="1"/>
    <col min="13" max="13" width="12" customWidth="1"/>
    <col min="14" max="14" width="13.28515625" customWidth="1"/>
  </cols>
  <sheetData>
    <row r="2" spans="1:14" x14ac:dyDescent="0.25">
      <c r="A2" t="s">
        <v>10</v>
      </c>
    </row>
    <row r="4" spans="1:14" ht="15.75" x14ac:dyDescent="0.25">
      <c r="A4" s="1"/>
      <c r="B4" s="2">
        <v>2011</v>
      </c>
      <c r="C4" s="2">
        <v>2012</v>
      </c>
      <c r="D4" s="2">
        <v>2013</v>
      </c>
      <c r="E4" s="2">
        <v>2014</v>
      </c>
      <c r="F4" s="2">
        <v>2015</v>
      </c>
      <c r="G4" s="9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</row>
    <row r="5" spans="1:14" ht="15.75" x14ac:dyDescent="0.25">
      <c r="A5" s="4" t="s">
        <v>0</v>
      </c>
      <c r="B5" s="14">
        <v>119786.78</v>
      </c>
      <c r="C5" s="14">
        <v>90886.34</v>
      </c>
      <c r="D5" s="14">
        <v>112407.9</v>
      </c>
      <c r="E5" s="14">
        <v>106007.7</v>
      </c>
      <c r="F5" s="14">
        <v>3470.76</v>
      </c>
      <c r="G5" s="15">
        <v>298.39999999999998</v>
      </c>
      <c r="H5" s="14">
        <v>105096.43</v>
      </c>
      <c r="I5" s="14">
        <v>1304.21</v>
      </c>
      <c r="J5" s="14">
        <v>2157.1999999999998</v>
      </c>
      <c r="K5" s="18">
        <v>3368</v>
      </c>
      <c r="L5" s="14">
        <v>18877</v>
      </c>
      <c r="M5" s="19">
        <v>34714</v>
      </c>
      <c r="N5" s="14">
        <v>2897</v>
      </c>
    </row>
    <row r="6" spans="1:14" ht="31.5" x14ac:dyDescent="0.25">
      <c r="A6" s="5" t="s">
        <v>2</v>
      </c>
      <c r="B6" s="14">
        <v>2366063.4</v>
      </c>
      <c r="C6" s="14">
        <v>1455457</v>
      </c>
      <c r="D6" s="14">
        <v>1601327.8</v>
      </c>
      <c r="E6" s="14">
        <v>1536166.5</v>
      </c>
      <c r="F6" s="14">
        <v>1684080.02</v>
      </c>
      <c r="G6" s="15">
        <v>0.3</v>
      </c>
      <c r="H6" s="14">
        <v>1931259.03</v>
      </c>
      <c r="I6" s="14">
        <v>135683.22</v>
      </c>
      <c r="J6" s="14">
        <v>8.1199999999999992</v>
      </c>
      <c r="K6" s="18">
        <v>8</v>
      </c>
      <c r="L6" s="14">
        <v>404099</v>
      </c>
      <c r="M6" s="14">
        <v>401201</v>
      </c>
      <c r="N6" s="14">
        <v>0</v>
      </c>
    </row>
    <row r="7" spans="1:14" ht="15.75" x14ac:dyDescent="0.25">
      <c r="A7" s="5" t="s">
        <v>3</v>
      </c>
      <c r="B7" s="14">
        <v>3241.2849999999999</v>
      </c>
      <c r="C7" s="14">
        <v>2136.5100000000002</v>
      </c>
      <c r="D7" s="14">
        <v>290023.3</v>
      </c>
      <c r="E7" s="14">
        <v>977.22400000000005</v>
      </c>
      <c r="F7" s="14">
        <v>232.37</v>
      </c>
      <c r="G7" s="15">
        <v>15078.173000000001</v>
      </c>
      <c r="H7" s="14">
        <v>337.44</v>
      </c>
      <c r="I7" s="14">
        <v>84.19</v>
      </c>
      <c r="J7" s="14">
        <v>162.52000000000001</v>
      </c>
      <c r="K7" s="18">
        <v>8622</v>
      </c>
      <c r="L7" s="14">
        <v>2289</v>
      </c>
      <c r="M7" s="14">
        <v>244</v>
      </c>
      <c r="N7" s="14">
        <v>250</v>
      </c>
    </row>
    <row r="8" spans="1:14" ht="15.75" x14ac:dyDescent="0.25">
      <c r="A8" s="5" t="s">
        <v>4</v>
      </c>
      <c r="B8" s="14">
        <v>5007.25</v>
      </c>
      <c r="C8" s="14">
        <v>1067.75</v>
      </c>
      <c r="D8" s="14">
        <v>5136.7700000000004</v>
      </c>
      <c r="E8" s="14">
        <v>28754.799999999999</v>
      </c>
      <c r="F8" s="14">
        <v>2980.96</v>
      </c>
      <c r="G8" s="15">
        <v>6871.53</v>
      </c>
      <c r="H8" s="14">
        <v>4057.96</v>
      </c>
      <c r="I8" s="14">
        <v>280699.63</v>
      </c>
      <c r="J8" s="14">
        <v>424882.13</v>
      </c>
      <c r="K8" s="18">
        <v>302976</v>
      </c>
      <c r="L8" s="14">
        <v>1562.6</v>
      </c>
      <c r="M8" s="14">
        <v>8698</v>
      </c>
      <c r="N8" s="14">
        <v>239</v>
      </c>
    </row>
    <row r="9" spans="1:14" ht="31.5" x14ac:dyDescent="0.25">
      <c r="A9" s="5" t="s">
        <v>12</v>
      </c>
      <c r="B9" s="14"/>
      <c r="C9" s="14"/>
      <c r="D9" s="14"/>
      <c r="E9" s="14"/>
      <c r="F9" s="14"/>
      <c r="G9" s="15"/>
      <c r="H9" s="14"/>
      <c r="I9" s="14"/>
      <c r="J9" s="14"/>
      <c r="K9" s="18">
        <v>11868.67</v>
      </c>
      <c r="L9" s="14">
        <v>7966</v>
      </c>
      <c r="M9" s="14">
        <v>8760</v>
      </c>
      <c r="N9" s="14">
        <v>364</v>
      </c>
    </row>
    <row r="10" spans="1:14" ht="15.75" x14ac:dyDescent="0.25">
      <c r="A10" s="5" t="s">
        <v>5</v>
      </c>
      <c r="B10" s="14">
        <v>2365.7719999999999</v>
      </c>
      <c r="C10" s="14">
        <v>815.2</v>
      </c>
      <c r="D10" s="14">
        <v>2605</v>
      </c>
      <c r="E10" s="14">
        <v>3492</v>
      </c>
      <c r="F10" s="14">
        <v>78595.53</v>
      </c>
      <c r="G10" s="15">
        <v>3762</v>
      </c>
      <c r="H10" s="14">
        <v>6610.61</v>
      </c>
      <c r="I10" s="14">
        <v>2593</v>
      </c>
      <c r="J10" s="14">
        <v>6439</v>
      </c>
      <c r="K10" s="18">
        <v>6439</v>
      </c>
      <c r="L10" s="14">
        <v>5810</v>
      </c>
      <c r="M10" s="14">
        <v>0</v>
      </c>
      <c r="N10" s="14">
        <v>0</v>
      </c>
    </row>
    <row r="11" spans="1:14" ht="15.75" x14ac:dyDescent="0.25">
      <c r="A11" s="6" t="s">
        <v>6</v>
      </c>
      <c r="B11" s="14"/>
      <c r="C11" s="14">
        <v>119.84</v>
      </c>
      <c r="D11" s="14">
        <v>930</v>
      </c>
      <c r="E11" s="14">
        <v>41.94</v>
      </c>
      <c r="F11" s="14">
        <v>2224.1999999999998</v>
      </c>
      <c r="G11" s="15">
        <v>4011.32</v>
      </c>
      <c r="H11" s="14">
        <v>1509.62</v>
      </c>
      <c r="I11" s="14">
        <v>339.34</v>
      </c>
      <c r="J11" s="14">
        <v>0</v>
      </c>
      <c r="K11" s="18">
        <v>0</v>
      </c>
      <c r="L11" s="14">
        <v>0</v>
      </c>
      <c r="M11" s="14">
        <v>1484</v>
      </c>
      <c r="N11" s="14">
        <v>872</v>
      </c>
    </row>
    <row r="12" spans="1:14" ht="15.75" x14ac:dyDescent="0.25">
      <c r="A12" s="5" t="s">
        <v>8</v>
      </c>
      <c r="B12" s="12">
        <f t="shared" ref="B12:K12" si="0">SUM(B5:B11)</f>
        <v>2496464.4869999997</v>
      </c>
      <c r="C12" s="12">
        <f t="shared" si="0"/>
        <v>1550482.6400000001</v>
      </c>
      <c r="D12" s="12">
        <f t="shared" si="0"/>
        <v>2012430.77</v>
      </c>
      <c r="E12" s="12">
        <f t="shared" si="0"/>
        <v>1675440.1639999999</v>
      </c>
      <c r="F12" s="12">
        <f t="shared" si="0"/>
        <v>1771583.84</v>
      </c>
      <c r="G12" s="13">
        <f t="shared" si="0"/>
        <v>30021.723000000002</v>
      </c>
      <c r="H12" s="13">
        <f t="shared" si="0"/>
        <v>2048871.09</v>
      </c>
      <c r="I12" s="12">
        <f t="shared" si="0"/>
        <v>420703.59</v>
      </c>
      <c r="J12" s="12">
        <f t="shared" si="0"/>
        <v>433648.97000000003</v>
      </c>
      <c r="K12" s="12">
        <f t="shared" si="0"/>
        <v>333281.67</v>
      </c>
      <c r="L12" s="14">
        <f>SUM(L5:L11)</f>
        <v>440603.6</v>
      </c>
      <c r="M12" s="14">
        <f>SUM(M5:M11)</f>
        <v>455101</v>
      </c>
      <c r="N12" s="14">
        <f>SUM(N5:N11)</f>
        <v>4622</v>
      </c>
    </row>
    <row r="13" spans="1:14" ht="15.75" customHeight="1" x14ac:dyDescent="0.25">
      <c r="A13" s="20" t="s">
        <v>9</v>
      </c>
      <c r="B13" s="21"/>
      <c r="C13" s="21"/>
      <c r="D13" s="21"/>
      <c r="E13" s="21"/>
      <c r="F13" s="21"/>
      <c r="G13" s="21"/>
      <c r="H13" s="11"/>
      <c r="I13" s="11"/>
      <c r="J13" s="11"/>
      <c r="K13" s="11"/>
      <c r="L13" s="11"/>
      <c r="M13" s="14"/>
      <c r="N13" s="14"/>
    </row>
    <row r="14" spans="1:14" ht="15.75" x14ac:dyDescent="0.25">
      <c r="A14" s="4" t="s">
        <v>0</v>
      </c>
      <c r="B14" s="3">
        <f>(B5/$B$12)*100</f>
        <v>4.7982569198870406</v>
      </c>
      <c r="C14" s="3">
        <f>(C5/$C$12)*100</f>
        <v>5.8618095846593929</v>
      </c>
      <c r="D14" s="3">
        <f>(D5/$D$12)*100</f>
        <v>5.5856778616041529</v>
      </c>
      <c r="E14" s="3">
        <f>(E5/$E$12)*100</f>
        <v>6.327155232265282</v>
      </c>
      <c r="F14" s="3">
        <f>(F5/$F$12)*100</f>
        <v>0.19591282792464398</v>
      </c>
      <c r="G14" s="10">
        <f t="shared" ref="G14:J17" si="1">(G5/G$12)*100</f>
        <v>0.99394694968040298</v>
      </c>
      <c r="H14" s="10">
        <f t="shared" si="1"/>
        <v>5.129479863957668</v>
      </c>
      <c r="I14" s="10">
        <f t="shared" si="1"/>
        <v>0.31000686255137494</v>
      </c>
      <c r="J14" s="3">
        <f t="shared" si="1"/>
        <v>0.49745304364495541</v>
      </c>
      <c r="K14" s="3">
        <f>K5/K12*100</f>
        <v>1.0105566261714902</v>
      </c>
      <c r="L14" s="3">
        <f>L5/L12*100</f>
        <v>4.2843499236048004</v>
      </c>
      <c r="M14" s="14">
        <f>M5/M12*100</f>
        <v>7.6277573549607665</v>
      </c>
      <c r="N14" s="14">
        <f>N5/N12*100</f>
        <v>62.678494158372999</v>
      </c>
    </row>
    <row r="15" spans="1:14" ht="31.5" x14ac:dyDescent="0.25">
      <c r="A15" s="5" t="s">
        <v>2</v>
      </c>
      <c r="B15" s="3">
        <f>(B6/$B$12)*100</f>
        <v>94.776569517449744</v>
      </c>
      <c r="C15" s="3">
        <f>(C6/$C$12)*100</f>
        <v>93.871221931256187</v>
      </c>
      <c r="D15" s="3">
        <f>(D6/$D$12)*100</f>
        <v>79.571820500438889</v>
      </c>
      <c r="E15" s="3">
        <f>(E6/$E$12)*100</f>
        <v>91.68733882638378</v>
      </c>
      <c r="F15" s="3">
        <f>(F6/$F$12)*100</f>
        <v>95.060701163316097</v>
      </c>
      <c r="G15" s="10">
        <f t="shared" si="1"/>
        <v>9.9927642394142396E-4</v>
      </c>
      <c r="H15" s="10">
        <f t="shared" si="1"/>
        <v>94.259665209098145</v>
      </c>
      <c r="I15" s="10">
        <f t="shared" si="1"/>
        <v>32.25150039722741</v>
      </c>
      <c r="J15" s="3">
        <f t="shared" si="1"/>
        <v>1.872482252177377E-3</v>
      </c>
      <c r="K15" s="3">
        <f>K6/K12*100</f>
        <v>2.4003720336614972E-3</v>
      </c>
      <c r="L15" s="3">
        <f>L6/L12*100</f>
        <v>91.714865697874473</v>
      </c>
      <c r="M15" s="14">
        <f>M6/M12*100</f>
        <v>88.156475156064261</v>
      </c>
      <c r="N15" s="14">
        <v>0</v>
      </c>
    </row>
    <row r="16" spans="1:14" ht="15.75" x14ac:dyDescent="0.25">
      <c r="A16" s="5" t="s">
        <v>3</v>
      </c>
      <c r="B16" s="3">
        <f>(B7/$B$12)*100</f>
        <v>0.1298350133510231</v>
      </c>
      <c r="C16" s="3">
        <f>(C7/$C$12)*100</f>
        <v>0.13779644769192642</v>
      </c>
      <c r="D16" s="3">
        <f>(D7/$D$12)*100</f>
        <v>14.411591410918447</v>
      </c>
      <c r="E16" s="3">
        <f>(E7/$E$12)*100</f>
        <v>5.8326404069659159E-2</v>
      </c>
      <c r="F16" s="3">
        <f>(F7/$F$12)*100</f>
        <v>1.3116511606924569E-2</v>
      </c>
      <c r="G16" s="10">
        <f t="shared" si="1"/>
        <v>50.224209316700438</v>
      </c>
      <c r="H16" s="10">
        <f t="shared" si="1"/>
        <v>1.6469557389284066E-2</v>
      </c>
      <c r="I16" s="10">
        <f t="shared" si="1"/>
        <v>2.001171418575249E-2</v>
      </c>
      <c r="J16" s="3">
        <f t="shared" si="1"/>
        <v>3.7477317195057556E-2</v>
      </c>
      <c r="K16" s="3">
        <f>K7/K12*100</f>
        <v>2.5870009592786789</v>
      </c>
      <c r="L16" s="3">
        <f>L7/L12*100</f>
        <v>0.51951459316265236</v>
      </c>
      <c r="M16" s="14">
        <f>M7/M12*100</f>
        <v>5.3614472391842694E-2</v>
      </c>
      <c r="N16" s="14">
        <f>N7/N12*100</f>
        <v>5.4089138900908695</v>
      </c>
    </row>
    <row r="17" spans="1:14" ht="15.75" x14ac:dyDescent="0.25">
      <c r="A17" s="5" t="s">
        <v>4</v>
      </c>
      <c r="B17" s="3">
        <f>(B8/$B$12)*100</f>
        <v>0.20057365230206858</v>
      </c>
      <c r="C17" s="3">
        <f>(C8/$C$12)*100</f>
        <v>6.886565334262626E-2</v>
      </c>
      <c r="D17" s="3">
        <f>(D8/$D$12)*100</f>
        <v>0.25525201048282525</v>
      </c>
      <c r="E17" s="3">
        <f>(E8/$E$12)*100</f>
        <v>1.7162534728396306</v>
      </c>
      <c r="F17" s="3">
        <f>(F8/$F$12)*100</f>
        <v>0.16826525127932981</v>
      </c>
      <c r="G17" s="10">
        <f t="shared" si="1"/>
        <v>22.888526418020707</v>
      </c>
      <c r="H17" s="10">
        <f t="shared" si="1"/>
        <v>0.19805833660330477</v>
      </c>
      <c r="I17" s="10">
        <f t="shared" si="1"/>
        <v>66.721472474242489</v>
      </c>
      <c r="J17" s="3">
        <f t="shared" si="1"/>
        <v>97.978355627133155</v>
      </c>
      <c r="K17" s="3">
        <f>K8/K12*100</f>
        <v>90.90688965882822</v>
      </c>
      <c r="L17" s="3">
        <f>L8/L12*100</f>
        <v>0.35464984852597664</v>
      </c>
      <c r="M17" s="14">
        <f>M8/M12*100</f>
        <v>1.9112241019026546</v>
      </c>
      <c r="N17" s="14">
        <f>N8/N12*100</f>
        <v>5.1709216789268719</v>
      </c>
    </row>
    <row r="18" spans="1:14" ht="31.5" x14ac:dyDescent="0.25">
      <c r="A18" s="5" t="s">
        <v>12</v>
      </c>
      <c r="B18" s="3"/>
      <c r="C18" s="3"/>
      <c r="D18" s="3"/>
      <c r="E18" s="3"/>
      <c r="F18" s="3"/>
      <c r="G18" s="10"/>
      <c r="H18" s="10"/>
      <c r="I18" s="10"/>
      <c r="J18" s="3"/>
      <c r="K18" s="3">
        <f>K9/K12*100</f>
        <v>3.5611529430946502</v>
      </c>
      <c r="L18" s="3">
        <f>L9/L12*100</f>
        <v>1.8079743333917382</v>
      </c>
      <c r="M18" s="14">
        <f>M9/M12*100</f>
        <v>1.9248474514448439</v>
      </c>
      <c r="N18" s="14">
        <f>N9/N12*100</f>
        <v>7.8753786239723063</v>
      </c>
    </row>
    <row r="19" spans="1:14" ht="15.75" x14ac:dyDescent="0.25">
      <c r="A19" s="5" t="s">
        <v>5</v>
      </c>
      <c r="B19" s="3">
        <f>(B10/$B$12)*100</f>
        <v>9.4764897010129204E-2</v>
      </c>
      <c r="C19" s="3">
        <f>(C10/$C$12)*100</f>
        <v>5.2577176871841658E-2</v>
      </c>
      <c r="D19" s="3">
        <f>(D10/$D$12)*100</f>
        <v>0.12944544671218677</v>
      </c>
      <c r="E19" s="3">
        <f>(E10/$E$12)*100</f>
        <v>0.20842284165273239</v>
      </c>
      <c r="F19" s="3">
        <f>(F10/$F$12)*100</f>
        <v>4.4364555729973238</v>
      </c>
      <c r="G19" s="10">
        <f t="shared" ref="G19:J20" si="2">(G10/G$12)*100</f>
        <v>12.530926356225455</v>
      </c>
      <c r="H19" s="10">
        <f t="shared" si="2"/>
        <v>0.32264645795748914</v>
      </c>
      <c r="I19" s="10">
        <f t="shared" si="2"/>
        <v>0.61634843667485695</v>
      </c>
      <c r="J19" s="3">
        <f t="shared" si="2"/>
        <v>1.4848415297746469</v>
      </c>
      <c r="K19" s="3">
        <f>K10/K12*100</f>
        <v>1.9319994405932974</v>
      </c>
      <c r="L19" s="3">
        <f>L10/L12*100</f>
        <v>1.3186456034403713</v>
      </c>
      <c r="M19" s="14">
        <v>0</v>
      </c>
      <c r="N19" s="14">
        <v>0</v>
      </c>
    </row>
    <row r="20" spans="1:14" ht="15.75" x14ac:dyDescent="0.25">
      <c r="A20" s="6" t="s">
        <v>6</v>
      </c>
      <c r="B20" s="3">
        <f>(B11/$B$12)*100</f>
        <v>0</v>
      </c>
      <c r="C20" s="3">
        <f>(C11/$C$12)*100</f>
        <v>7.7292061780195103E-3</v>
      </c>
      <c r="D20" s="3">
        <f>(D11/$D$12)*100</f>
        <v>4.6212769843506217E-2</v>
      </c>
      <c r="E20" s="3">
        <f>(E11/$E$12)*100</f>
        <v>2.5032227889219922E-3</v>
      </c>
      <c r="F20" s="3">
        <f>(F11/$F$12)*100</f>
        <v>0.12554867287567942</v>
      </c>
      <c r="G20" s="10">
        <f t="shared" si="2"/>
        <v>13.361391682949042</v>
      </c>
      <c r="H20" s="10">
        <f t="shared" si="2"/>
        <v>7.3680574994105658E-2</v>
      </c>
      <c r="I20" s="10">
        <f t="shared" si="2"/>
        <v>8.0660115118104878E-2</v>
      </c>
      <c r="J20" s="3">
        <f t="shared" si="2"/>
        <v>0</v>
      </c>
      <c r="K20" s="3">
        <f>K11/K12*100</f>
        <v>0</v>
      </c>
      <c r="L20" s="3">
        <f>L11/L12*100</f>
        <v>0</v>
      </c>
      <c r="M20" s="14">
        <f>M11/M12*100</f>
        <v>0.32608146323563342</v>
      </c>
      <c r="N20" s="14">
        <f>N11/N12*100</f>
        <v>18.866291648636953</v>
      </c>
    </row>
    <row r="21" spans="1:14" x14ac:dyDescent="0.25">
      <c r="G21" s="8"/>
      <c r="J21" s="8"/>
    </row>
    <row r="53" spans="1:14" x14ac:dyDescent="0.25">
      <c r="A53" t="s">
        <v>11</v>
      </c>
    </row>
    <row r="55" spans="1:14" ht="15.75" x14ac:dyDescent="0.25">
      <c r="A55" s="1"/>
      <c r="B55" s="2">
        <v>2011</v>
      </c>
      <c r="C55" s="2">
        <v>2012</v>
      </c>
      <c r="D55" s="2">
        <v>2013</v>
      </c>
      <c r="E55" s="2">
        <v>2014</v>
      </c>
      <c r="F55" s="2">
        <v>2015</v>
      </c>
      <c r="G55" s="2">
        <v>2016</v>
      </c>
      <c r="H55" s="2">
        <v>2017</v>
      </c>
      <c r="I55" s="2">
        <v>2018</v>
      </c>
      <c r="J55" s="2">
        <v>2019</v>
      </c>
      <c r="K55" s="2">
        <v>2020</v>
      </c>
      <c r="L55" s="2">
        <v>2021</v>
      </c>
      <c r="M55" s="2">
        <v>2022</v>
      </c>
      <c r="N55" s="2">
        <v>2023</v>
      </c>
    </row>
    <row r="56" spans="1:14" ht="15.75" x14ac:dyDescent="0.25">
      <c r="A56" s="4" t="s">
        <v>1</v>
      </c>
      <c r="B56" s="3">
        <v>42.26</v>
      </c>
      <c r="C56" s="3"/>
      <c r="D56" s="3"/>
      <c r="E56" s="3">
        <v>5.96</v>
      </c>
      <c r="F56" s="3">
        <v>12.1</v>
      </c>
      <c r="G56" s="3">
        <v>32.909999999999997</v>
      </c>
      <c r="H56" s="3"/>
      <c r="I56" s="3">
        <v>25.04</v>
      </c>
      <c r="J56" s="3">
        <v>637.25</v>
      </c>
      <c r="K56" s="3">
        <v>1395</v>
      </c>
      <c r="L56" s="3">
        <v>1437</v>
      </c>
      <c r="M56" s="3">
        <v>1782</v>
      </c>
      <c r="N56" s="3">
        <v>40</v>
      </c>
    </row>
    <row r="57" spans="1:14" ht="31.5" x14ac:dyDescent="0.25">
      <c r="A57" s="5" t="s">
        <v>2</v>
      </c>
      <c r="B57" s="3">
        <v>529</v>
      </c>
      <c r="C57" s="3">
        <v>458.8</v>
      </c>
      <c r="D57" s="3">
        <v>933</v>
      </c>
      <c r="E57" s="3">
        <v>558</v>
      </c>
      <c r="F57" s="3">
        <v>355</v>
      </c>
      <c r="G57" s="3">
        <v>905</v>
      </c>
      <c r="H57" s="3">
        <v>662</v>
      </c>
      <c r="I57" s="3">
        <v>532</v>
      </c>
      <c r="J57" s="3">
        <v>8.1199999999999992</v>
      </c>
      <c r="K57" s="3">
        <v>0</v>
      </c>
      <c r="L57" s="3">
        <v>0</v>
      </c>
      <c r="M57" s="3">
        <v>0</v>
      </c>
      <c r="N57" s="3">
        <v>416816</v>
      </c>
    </row>
    <row r="58" spans="1:14" ht="15.75" x14ac:dyDescent="0.25">
      <c r="A58" s="5" t="s">
        <v>3</v>
      </c>
      <c r="B58" s="3"/>
      <c r="C58" s="3"/>
      <c r="D58" s="3"/>
      <c r="E58" s="3">
        <v>2956</v>
      </c>
      <c r="F58" s="3">
        <v>2138</v>
      </c>
      <c r="G58" s="3"/>
      <c r="H58" s="2"/>
      <c r="I58" s="3"/>
      <c r="J58" s="11"/>
      <c r="K58" s="11"/>
      <c r="L58" s="11"/>
      <c r="M58" s="3">
        <v>244</v>
      </c>
      <c r="N58" s="3">
        <v>0</v>
      </c>
    </row>
    <row r="59" spans="1:14" ht="15.75" x14ac:dyDescent="0.25">
      <c r="A59" s="5" t="s">
        <v>4</v>
      </c>
      <c r="B59" s="3">
        <v>51.598999999999997</v>
      </c>
      <c r="C59" s="3">
        <v>3031.46</v>
      </c>
      <c r="D59" s="3">
        <v>2546.08</v>
      </c>
      <c r="E59" s="3">
        <v>343.88</v>
      </c>
      <c r="F59" s="3">
        <v>56.63</v>
      </c>
      <c r="G59" s="3">
        <v>1754.96</v>
      </c>
      <c r="H59" s="3">
        <v>9.17</v>
      </c>
      <c r="I59" s="3">
        <v>312.54000000000002</v>
      </c>
      <c r="J59" s="3">
        <v>7.34</v>
      </c>
      <c r="K59" s="3">
        <v>18.75</v>
      </c>
      <c r="L59" s="3">
        <v>12</v>
      </c>
      <c r="M59" s="3">
        <v>8</v>
      </c>
      <c r="N59" s="3">
        <v>10</v>
      </c>
    </row>
    <row r="60" spans="1:14" ht="15.75" x14ac:dyDescent="0.25">
      <c r="A60" s="5" t="s">
        <v>5</v>
      </c>
      <c r="B60" s="3"/>
      <c r="C60" s="3"/>
      <c r="D60" s="3"/>
      <c r="E60" s="3"/>
      <c r="F60" s="3"/>
      <c r="G60" s="3"/>
      <c r="H60" s="3"/>
      <c r="I60" s="3"/>
      <c r="J60" s="3"/>
      <c r="K60" s="3">
        <v>16194</v>
      </c>
      <c r="L60" s="11"/>
      <c r="M60" s="3">
        <v>0</v>
      </c>
      <c r="N60" s="3">
        <v>0</v>
      </c>
    </row>
    <row r="61" spans="1:14" ht="15.75" x14ac:dyDescent="0.25">
      <c r="A61" s="5" t="s">
        <v>8</v>
      </c>
      <c r="B61" s="3">
        <f t="shared" ref="B61:G61" si="3">SUM(B56:B59)</f>
        <v>622.85900000000004</v>
      </c>
      <c r="C61" s="3">
        <f t="shared" si="3"/>
        <v>3490.26</v>
      </c>
      <c r="D61" s="3">
        <f t="shared" si="3"/>
        <v>3479.08</v>
      </c>
      <c r="E61" s="3">
        <f t="shared" si="3"/>
        <v>3863.84</v>
      </c>
      <c r="F61" s="3">
        <f t="shared" si="3"/>
        <v>2561.73</v>
      </c>
      <c r="G61" s="3">
        <f t="shared" si="3"/>
        <v>2692.87</v>
      </c>
      <c r="H61" s="3">
        <v>693.6</v>
      </c>
      <c r="I61" s="3">
        <f>SUM(I56:I59)</f>
        <v>869.57999999999993</v>
      </c>
      <c r="J61" s="3">
        <f>SUM(J56:J59)</f>
        <v>652.71</v>
      </c>
      <c r="K61" s="3">
        <f>SUM(K56:K60)</f>
        <v>17607.75</v>
      </c>
      <c r="L61" s="17">
        <f>SUM(L56:L60)</f>
        <v>1449</v>
      </c>
      <c r="M61" s="3">
        <f>SUM(M56:M60)</f>
        <v>2034</v>
      </c>
      <c r="N61" s="3">
        <f>SUM(N56:N60)</f>
        <v>416866</v>
      </c>
    </row>
    <row r="62" spans="1:14" ht="15.75" customHeight="1" x14ac:dyDescent="0.25">
      <c r="A62" s="20" t="s">
        <v>9</v>
      </c>
      <c r="B62" s="21"/>
      <c r="C62" s="21"/>
      <c r="D62" s="21"/>
      <c r="E62" s="21"/>
      <c r="F62" s="21"/>
      <c r="G62" s="21"/>
      <c r="H62" s="2"/>
      <c r="I62" s="11"/>
      <c r="J62" s="11"/>
      <c r="K62" s="11"/>
      <c r="L62" s="11"/>
      <c r="M62" s="3"/>
      <c r="N62" s="3"/>
    </row>
    <row r="63" spans="1:14" ht="15.75" x14ac:dyDescent="0.25">
      <c r="A63" s="4" t="s">
        <v>0</v>
      </c>
      <c r="B63" s="3">
        <f>(B56/$B$61)*100</f>
        <v>6.7848421552871505</v>
      </c>
      <c r="C63" s="3">
        <f>(C56/$C$61)*100</f>
        <v>0</v>
      </c>
      <c r="D63" s="3">
        <f>(D56/$D$61)*100</f>
        <v>0</v>
      </c>
      <c r="E63" s="3">
        <f>(E56/$E$61)*100</f>
        <v>0.15425069361050145</v>
      </c>
      <c r="F63" s="3">
        <f>(F56/$F$61)*100</f>
        <v>0.47233705347558091</v>
      </c>
      <c r="G63" s="3">
        <f>(G56/G$61)*100</f>
        <v>1.2221161808776508</v>
      </c>
      <c r="H63" s="3"/>
      <c r="I63" s="3">
        <f>(I56/I$61)*100</f>
        <v>2.8795510476321904</v>
      </c>
      <c r="J63" s="3">
        <f>(J56/J$61)*100</f>
        <v>97.631413644650749</v>
      </c>
      <c r="K63" s="3">
        <f>K56/K61*100</f>
        <v>7.9226476977467302</v>
      </c>
      <c r="L63" s="11">
        <v>99.2</v>
      </c>
      <c r="M63" s="3">
        <f>M56/M61*100</f>
        <v>87.610619469026545</v>
      </c>
      <c r="N63" s="3">
        <f>N56/N61*100</f>
        <v>9.5954095560683763E-3</v>
      </c>
    </row>
    <row r="64" spans="1:14" ht="31.5" x14ac:dyDescent="0.25">
      <c r="A64" s="5" t="s">
        <v>2</v>
      </c>
      <c r="B64" s="3">
        <f>(B57/$B$61)*100</f>
        <v>84.930939426098035</v>
      </c>
      <c r="C64" s="3">
        <f>(C57/$C$61)*100</f>
        <v>13.145152510128186</v>
      </c>
      <c r="D64" s="3">
        <f>(D57/$D$61)*100</f>
        <v>26.817434494176624</v>
      </c>
      <c r="E64" s="3">
        <f>(E57/$E$61)*100</f>
        <v>14.441591784338895</v>
      </c>
      <c r="F64" s="3">
        <f>(F57/$F$61)*100</f>
        <v>13.857822643291836</v>
      </c>
      <c r="G64" s="3">
        <f>(G57/G$61)*100</f>
        <v>33.607266596605115</v>
      </c>
      <c r="H64" s="3">
        <f>(H57/H$61)*100</f>
        <v>95.444059976931953</v>
      </c>
      <c r="I64" s="3">
        <f>(I57/I$61)*100</f>
        <v>61.178959957680725</v>
      </c>
      <c r="J64" s="3">
        <f>(J57/J$61)*100</f>
        <v>1.2440440624473348</v>
      </c>
      <c r="K64" s="3"/>
      <c r="L64" s="11"/>
      <c r="M64" s="3">
        <v>0</v>
      </c>
      <c r="N64" s="3">
        <f>N57/N61*100</f>
        <v>99.988005738054923</v>
      </c>
    </row>
    <row r="65" spans="1:14" ht="15.75" x14ac:dyDescent="0.25">
      <c r="A65" s="5" t="s">
        <v>3</v>
      </c>
      <c r="B65" s="3"/>
      <c r="C65" s="3"/>
      <c r="D65" s="3"/>
      <c r="E65" s="3">
        <f>(E58/$E$61)*100</f>
        <v>76.504203072590997</v>
      </c>
      <c r="F65" s="3">
        <f>(F58/$F$61)*100</f>
        <v>83.459224820726618</v>
      </c>
      <c r="G65" s="3"/>
      <c r="H65" s="3"/>
      <c r="I65" s="3"/>
      <c r="J65" s="3"/>
      <c r="K65" s="3"/>
      <c r="L65" s="11"/>
      <c r="M65" s="3">
        <f>M59/M61*100</f>
        <v>0.39331366764995085</v>
      </c>
      <c r="N65" s="3">
        <v>0</v>
      </c>
    </row>
    <row r="66" spans="1:14" ht="15.75" x14ac:dyDescent="0.25">
      <c r="A66" s="5" t="s">
        <v>4</v>
      </c>
      <c r="B66" s="3">
        <f>(B59/$B$61)*100</f>
        <v>8.284218418614806</v>
      </c>
      <c r="C66" s="3">
        <f>(C59/$C$61)*100</f>
        <v>86.854847489871815</v>
      </c>
      <c r="D66" s="3">
        <f>(D59/$D$61)*100</f>
        <v>73.182565505823376</v>
      </c>
      <c r="E66" s="3">
        <f>(E59/$E$61)*100</f>
        <v>8.8999544494596048</v>
      </c>
      <c r="F66" s="3">
        <f>(F59/$F$61)*100</f>
        <v>2.210615482505963</v>
      </c>
      <c r="G66" s="3">
        <f>(G59/G$61)*100</f>
        <v>65.170617222517251</v>
      </c>
      <c r="H66" s="3">
        <f>(H59/H$61)*100</f>
        <v>1.3220876585928489</v>
      </c>
      <c r="I66" s="3">
        <f>(I59/I$61)*100</f>
        <v>35.941488994687091</v>
      </c>
      <c r="J66" s="3">
        <f>(J59/J$61)*100</f>
        <v>1.1245422929019013</v>
      </c>
      <c r="K66" s="3">
        <f>K59/K61*100</f>
        <v>0.10648720023853132</v>
      </c>
      <c r="L66" s="11">
        <v>0.8</v>
      </c>
      <c r="M66" s="3">
        <f>M59/M61*100</f>
        <v>0.39331366764995085</v>
      </c>
      <c r="N66" s="3">
        <f>N59/N61*100</f>
        <v>2.3988523890170941E-3</v>
      </c>
    </row>
    <row r="67" spans="1:14" ht="15.75" x14ac:dyDescent="0.25">
      <c r="A67" s="5" t="s">
        <v>5</v>
      </c>
      <c r="B67" s="3"/>
      <c r="C67" s="3"/>
      <c r="D67" s="3"/>
      <c r="E67" s="3"/>
      <c r="F67" s="3"/>
      <c r="G67" s="16"/>
      <c r="H67" s="11"/>
      <c r="I67" s="17"/>
      <c r="J67" s="17"/>
      <c r="K67" s="3">
        <f>K60/K61*100</f>
        <v>91.970865102014741</v>
      </c>
      <c r="L67" s="11"/>
      <c r="M67" s="3">
        <v>0</v>
      </c>
      <c r="N67" s="3">
        <v>0</v>
      </c>
    </row>
    <row r="91" spans="1:1" ht="31.5" x14ac:dyDescent="0.25">
      <c r="A91" s="7" t="s">
        <v>7</v>
      </c>
    </row>
  </sheetData>
  <mergeCells count="2">
    <mergeCell ref="A13:G13"/>
    <mergeCell ref="A62:G62"/>
  </mergeCells>
  <pageMargins left="0.25" right="0.25" top="0.75" bottom="0.75" header="0.3" footer="0.3"/>
  <pageSetup paperSize="9" scale="33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UpravuvanjeOpasenOtpad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Kostadin Dimitriev</cp:lastModifiedBy>
  <cp:lastPrinted>2021-09-14T08:26:39Z</cp:lastPrinted>
  <dcterms:created xsi:type="dcterms:W3CDTF">2016-09-05T12:32:55Z</dcterms:created>
  <dcterms:modified xsi:type="dcterms:W3CDTF">2024-10-30T09:57:24Z</dcterms:modified>
</cp:coreProperties>
</file>